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9\上下水道課１\000 総務係\14_広報・ホームページ\02_経営比較分析表\平成28年度分公表データ\新HP公表用\"/>
    </mc:Choice>
  </mc:AlternateContent>
  <workbookProtection workbookPassword="B319" lockStructure="1"/>
  <bookViews>
    <workbookView xWindow="0" yWindow="0" windowWidth="20490" windowHeight="777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AL8" i="4" s="1"/>
  <c r="R6" i="5"/>
  <c r="AD10" i="4" s="1"/>
  <c r="Q6" i="5"/>
  <c r="P6" i="5"/>
  <c r="P10" i="4" s="1"/>
  <c r="O6" i="5"/>
  <c r="I10" i="4" s="1"/>
  <c r="N6" i="5"/>
  <c r="M6" i="5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AT10" i="4"/>
  <c r="W10" i="4"/>
  <c r="B10" i="4"/>
  <c r="BB8" i="4"/>
  <c r="AT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<sst xmlns="http://schemas.openxmlformats.org/spreadsheetml/2006/main" count="235" uniqueCount="123">
  <si>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</si>
  <si>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</si>
  <si>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</si>
  <si>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</si>
  <si>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</si>
  <si>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</si>
  <si>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</si>
  <si>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</si>
  <si>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</si>
  <si>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</si>
  <si>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</si>
  <si>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</si>
  <si>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</si>
  <si>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</si>
  <si>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</si>
  <si>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</si>
  <si>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</si>
  <si>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</si>
  <si>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</si>
  <si>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</si>
  <si>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</si>
  <si>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</si>
  <si>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</si>
  <si>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</si>
  <si>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</si>
  <si>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</si>
  <si>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</si>
  <si>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</si>
  <si>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</si>
  <si>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</si>
  <si>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</si>
  <si>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</si>
  <si>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</si>
  <si>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</si>
  <si>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</si>
  <si>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</si>
  <si>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</si>
  <si>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</si>
  <si>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</si>
  <si>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</si>
  <si>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</si>
  <si>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</si>
  <si>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</si>
  <si>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</si>
  <si>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</si>
  <si>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</si>
  <si>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</si>
  <si>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</si>
  <si>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</si>
  <si>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</si>
  <si>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</si>
  <si>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</si>
  <si>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</si>
  <si>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</si>
  <si>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</si>
  <si>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</si>
  <si>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</si>
  <si>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</si>
  <si>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</si>
  <si>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</si>
  <si>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</si>
  <si>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</si>
  <si>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</si>
  <si>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</si>
  <si>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</si>
  <si>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</si>
  <si>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</si>
  <si>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</si>
  <si>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</si>
  <si>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</si>
  <si>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</si>
  <si>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</si>
  <si>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</si>
  <si>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</si>
  <si>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</si>
  <si>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</si>
  <si>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</si>
  <si>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</si>
  <si>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</si>
  <si>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</si>
  <si>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</si>
  <si>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</si>
  <si>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</si>
  <si>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</si>
  <si>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</si>
  <si>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</si>
  <si>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</si>
  <si>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</si>
  <si>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</si>
  <si>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</si>
  <si>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</si>
  <si>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</si>
  <si>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</si>
  <si>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</si>
  <si>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</si>
  <si>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</si>
  <si>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</si>
  <si>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</si>
  <si>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</si>
  <si>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</si>
  <si>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</si>
  <si>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</si>
  <si>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</si>
  <si>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</si>
  <si>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</si>
  <si>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</si>
  <si>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</si>
  <si>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</si>
  <si>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平川市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</si>
  <si>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</si>
  <si>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</si>
  <si>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</si>
  <si>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</si>
  <si>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</si>
  <si>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</si>
  <si>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</si>
  <si>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</si>
  <si>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</si>
  <si>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</si>
  <si>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有形固定資産減価償却率について、平成26年度から大幅に増加し、類似団体と比較しても高い比率となっているが、現状では更新等の必要性はなく、老朽化等による管渠の破損は発生していない。
しかし、計画的な点検による早期修繕を実施し、重大な故障等を未然に防ぐ必要がある。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6" eb="18">
      <t>ヘイセイ</t>
    </rPh>
    <rPh sb="20" eb="22">
      <t>ネンド</t>
    </rPh>
    <rPh sb="24" eb="26">
      <t>オオハバ</t>
    </rPh>
    <rPh sb="27" eb="29">
      <t>ゾウカ</t>
    </rPh>
    <rPh sb="31" eb="33">
      <t>ルイジ</t>
    </rPh>
    <rPh sb="33" eb="35">
      <t>ダンタイ</t>
    </rPh>
    <rPh sb="36" eb="38">
      <t>ヒカク</t>
    </rPh>
    <rPh sb="41" eb="42">
      <t>タカ</t>
    </rPh>
    <rPh sb="43" eb="45">
      <t>ヒリツ</t>
    </rPh>
    <rPh sb="53" eb="55">
      <t>ゲンジョウ</t>
    </rPh>
    <rPh sb="57" eb="59">
      <t>コウシン</t>
    </rPh>
    <rPh sb="59" eb="60">
      <t>トウ</t>
    </rPh>
    <rPh sb="61" eb="64">
      <t>ヒツヨウセイ</t>
    </rPh>
    <rPh sb="68" eb="71">
      <t>ロウキュウカ</t>
    </rPh>
    <rPh sb="71" eb="72">
      <t>トウ</t>
    </rPh>
    <rPh sb="75" eb="77">
      <t>カンキョ</t>
    </rPh>
    <rPh sb="78" eb="80">
      <t>ハソン</t>
    </rPh>
    <rPh sb="81" eb="83">
      <t>ハッセイ</t>
    </rPh>
    <rPh sb="94" eb="97">
      <t>ケイカクテキ</t>
    </rPh>
    <rPh sb="98" eb="100">
      <t>テンケン</t>
    </rPh>
    <rPh sb="103" eb="105">
      <t>ソウキ</t>
    </rPh>
    <rPh sb="105" eb="107">
      <t>シュウゼン</t>
    </rPh>
    <rPh sb="108" eb="110">
      <t>ジッシ</t>
    </rPh>
    <rPh sb="112" eb="114">
      <t>ジュウダイ</t>
    </rPh>
    <rPh sb="115" eb="117">
      <t>コショウ</t>
    </rPh>
    <rPh sb="117" eb="118">
      <t>トウ</t>
    </rPh>
    <rPh sb="119" eb="121">
      <t>ミゼン</t>
    </rPh>
    <rPh sb="122" eb="123">
      <t>フセ</t>
    </rPh>
    <rPh sb="124" eb="126">
      <t>ヒツヨウ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</si>
  <si>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</si>
  <si>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t>非設置</t>
    <phoneticPr fontId="4"/>
  </si>
  <si>
    <t>経常収支比率が、過去5年間100％を上回っていないため、累積欠損金比率も年々増加しており、類似団体と比較しても高い傾向となっている。
また、短期的な債務に対する支払い能力については、平成27年度に大幅に減少し、今年度も減少しており、類似団体と比較しても、低い値を示している。1年以内に支払わなければならない負債を賄えておらず、経営改善が必要である。
さらに、経費回収率においては、平成27年度とほぼ同じ値と横ばいに推移し、依然として使用料で賄えていないため、汚水処理原価も類似団体と比較しても高い値を示している。適正な使用料収入の確保及び汚水処理費の削減、接続率向上に向けた取組みが必要である。
水洗化率は、やや増加傾向にあるものの、接続件数は少ないため、有収水量も減少傾向にある。施設利用率も計画処理能力の3分の1となっており、このままだと施設規模の見直しも検討しなければならない。</t>
    <rPh sb="0" eb="2">
      <t>ケイジョウ</t>
    </rPh>
    <rPh sb="2" eb="4">
      <t>シュウシ</t>
    </rPh>
    <rPh sb="4" eb="6">
      <t>ヒリツ</t>
    </rPh>
    <rPh sb="8" eb="10">
      <t>カコ</t>
    </rPh>
    <rPh sb="11" eb="13">
      <t>ネンカン</t>
    </rPh>
    <rPh sb="18" eb="20">
      <t>ウワマワ</t>
    </rPh>
    <rPh sb="28" eb="30">
      <t>ルイセキ</t>
    </rPh>
    <rPh sb="30" eb="33">
      <t>ケッソンキン</t>
    </rPh>
    <rPh sb="33" eb="35">
      <t>ヒリツ</t>
    </rPh>
    <rPh sb="36" eb="38">
      <t>ネンネン</t>
    </rPh>
    <rPh sb="38" eb="40">
      <t>ゾウカ</t>
    </rPh>
    <rPh sb="45" eb="47">
      <t>ルイジ</t>
    </rPh>
    <rPh sb="47" eb="49">
      <t>ダンタイ</t>
    </rPh>
    <rPh sb="50" eb="52">
      <t>ヒカク</t>
    </rPh>
    <rPh sb="55" eb="56">
      <t>タカ</t>
    </rPh>
    <rPh sb="57" eb="59">
      <t>ケイコウ</t>
    </rPh>
    <rPh sb="70" eb="73">
      <t>タンキテキ</t>
    </rPh>
    <rPh sb="74" eb="76">
      <t>サイム</t>
    </rPh>
    <rPh sb="77" eb="78">
      <t>タイ</t>
    </rPh>
    <rPh sb="80" eb="82">
      <t>シハラ</t>
    </rPh>
    <rPh sb="83" eb="85">
      <t>ノウリョク</t>
    </rPh>
    <rPh sb="91" eb="93">
      <t>ヘイセイ</t>
    </rPh>
    <rPh sb="95" eb="97">
      <t>ネンド</t>
    </rPh>
    <rPh sb="98" eb="100">
      <t>オオハバ</t>
    </rPh>
    <rPh sb="101" eb="103">
      <t>ゲンショウ</t>
    </rPh>
    <rPh sb="105" eb="108">
      <t>コンネンド</t>
    </rPh>
    <rPh sb="109" eb="111">
      <t>ゲンショウ</t>
    </rPh>
    <rPh sb="116" eb="118">
      <t>ルイジ</t>
    </rPh>
    <rPh sb="118" eb="120">
      <t>ダンタイ</t>
    </rPh>
    <rPh sb="121" eb="123">
      <t>ヒカク</t>
    </rPh>
    <rPh sb="127" eb="128">
      <t>ヒク</t>
    </rPh>
    <rPh sb="129" eb="130">
      <t>アタイ</t>
    </rPh>
    <rPh sb="131" eb="132">
      <t>シメ</t>
    </rPh>
    <rPh sb="138" eb="139">
      <t>ネン</t>
    </rPh>
    <rPh sb="139" eb="141">
      <t>イナイ</t>
    </rPh>
    <rPh sb="142" eb="144">
      <t>シハラ</t>
    </rPh>
    <rPh sb="153" eb="155">
      <t>フサイ</t>
    </rPh>
    <rPh sb="156" eb="157">
      <t>マカナ</t>
    </rPh>
    <rPh sb="163" eb="165">
      <t>ケイエイ</t>
    </rPh>
    <rPh sb="165" eb="167">
      <t>カイゼン</t>
    </rPh>
    <rPh sb="168" eb="170">
      <t>ヒツヨウ</t>
    </rPh>
    <rPh sb="179" eb="181">
      <t>ケイヒ</t>
    </rPh>
    <rPh sb="181" eb="183">
      <t>カイシュウ</t>
    </rPh>
    <rPh sb="183" eb="184">
      <t>リツ</t>
    </rPh>
    <rPh sb="190" eb="192">
      <t>ヘイセイ</t>
    </rPh>
    <rPh sb="194" eb="196">
      <t>ネンド</t>
    </rPh>
    <rPh sb="199" eb="200">
      <t>オナ</t>
    </rPh>
    <rPh sb="201" eb="202">
      <t>アタイ</t>
    </rPh>
    <rPh sb="203" eb="204">
      <t>ヨコ</t>
    </rPh>
    <rPh sb="207" eb="209">
      <t>スイイ</t>
    </rPh>
    <rPh sb="211" eb="213">
      <t>イゼン</t>
    </rPh>
    <rPh sb="216" eb="219">
      <t>シヨウリョウ</t>
    </rPh>
    <rPh sb="220" eb="221">
      <t>マカナ</t>
    </rPh>
    <rPh sb="229" eb="231">
      <t>オスイ</t>
    </rPh>
    <rPh sb="231" eb="233">
      <t>ショリ</t>
    </rPh>
    <rPh sb="233" eb="235">
      <t>ゲンカ</t>
    </rPh>
    <rPh sb="236" eb="238">
      <t>ルイジ</t>
    </rPh>
    <rPh sb="238" eb="240">
      <t>ダンタイ</t>
    </rPh>
    <rPh sb="241" eb="243">
      <t>ヒカク</t>
    </rPh>
    <rPh sb="246" eb="247">
      <t>タカ</t>
    </rPh>
    <rPh sb="248" eb="249">
      <t>アタイ</t>
    </rPh>
    <rPh sb="250" eb="251">
      <t>シメ</t>
    </rPh>
    <rPh sb="256" eb="258">
      <t>テキセイ</t>
    </rPh>
    <rPh sb="259" eb="262">
      <t>シヨウリョウ</t>
    </rPh>
    <rPh sb="262" eb="264">
      <t>シュウニュウ</t>
    </rPh>
    <rPh sb="265" eb="267">
      <t>カクホ</t>
    </rPh>
    <rPh sb="267" eb="268">
      <t>オヨ</t>
    </rPh>
    <rPh sb="269" eb="271">
      <t>オスイ</t>
    </rPh>
    <rPh sb="271" eb="273">
      <t>ショリ</t>
    </rPh>
    <rPh sb="273" eb="274">
      <t>ヒ</t>
    </rPh>
    <rPh sb="275" eb="277">
      <t>サクゲン</t>
    </rPh>
    <rPh sb="278" eb="280">
      <t>セツゾク</t>
    </rPh>
    <rPh sb="280" eb="281">
      <t>リツ</t>
    </rPh>
    <rPh sb="281" eb="283">
      <t>コウジョウ</t>
    </rPh>
    <rPh sb="284" eb="285">
      <t>ム</t>
    </rPh>
    <rPh sb="287" eb="289">
      <t>トリク</t>
    </rPh>
    <rPh sb="291" eb="293">
      <t>ヒツヨウ</t>
    </rPh>
    <rPh sb="298" eb="301">
      <t>スイセンカ</t>
    </rPh>
    <rPh sb="301" eb="302">
      <t>リツ</t>
    </rPh>
    <rPh sb="306" eb="308">
      <t>ゾウカ</t>
    </rPh>
    <rPh sb="308" eb="310">
      <t>ケイコウ</t>
    </rPh>
    <rPh sb="317" eb="319">
      <t>セツゾク</t>
    </rPh>
    <rPh sb="319" eb="321">
      <t>ケンスウ</t>
    </rPh>
    <rPh sb="322" eb="323">
      <t>スク</t>
    </rPh>
    <rPh sb="328" eb="330">
      <t>ユウシュウ</t>
    </rPh>
    <rPh sb="330" eb="332">
      <t>スイリョウ</t>
    </rPh>
    <rPh sb="333" eb="335">
      <t>ゲンショウ</t>
    </rPh>
    <rPh sb="335" eb="337">
      <t>ケイコウ</t>
    </rPh>
    <rPh sb="341" eb="343">
      <t>シセツ</t>
    </rPh>
    <rPh sb="343" eb="345">
      <t>リヨウ</t>
    </rPh>
    <rPh sb="345" eb="346">
      <t>リツ</t>
    </rPh>
    <rPh sb="347" eb="349">
      <t>ケイカク</t>
    </rPh>
    <rPh sb="349" eb="351">
      <t>ショリ</t>
    </rPh>
    <rPh sb="351" eb="353">
      <t>ノウリョク</t>
    </rPh>
    <rPh sb="355" eb="356">
      <t>ブン</t>
    </rPh>
    <rPh sb="371" eb="373">
      <t>シセツ</t>
    </rPh>
    <rPh sb="373" eb="375">
      <t>キボ</t>
    </rPh>
    <rPh sb="376" eb="378">
      <t>ミナオ</t>
    </rPh>
    <rPh sb="380" eb="382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</si>
</sst>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32176"/>
        <c:axId val="25742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32176"/>
        <c:axId val="257422704"/>
      </c:lineChart>
      <c:dateAx>
        <c:axId val="25493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422704"/>
        <c:crosses val="autoZero"/>
        <c:auto val="1"/>
        <c:lblOffset val="100"/>
        <c:baseTimeUnit val="years"/>
      </c:dateAx>
      <c:valAx>
        <c:axId val="25742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93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28.4</c:v>
                </c:pt>
                <c:pt idx="1">
                  <c:v>29.8</c:v>
                </c:pt>
                <c:pt idx="2">
                  <c:v>28.07</c:v>
                </c:pt>
                <c:pt idx="3">
                  <c:v>27.53</c:v>
                </c:pt>
                <c:pt idx="4">
                  <c:v>25.53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74184"/>
        <c:axId val="30027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74184"/>
        <c:axId val="300274576"/>
      </c:lineChart>
      <c:dateAx>
        <c:axId val="30027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274576"/>
        <c:crosses val="autoZero"/>
        <c:auto val="1"/>
        <c:lblOffset val="100"/>
        <c:baseTimeUnit val="years"/>
      </c:dateAx>
      <c:valAx>
        <c:axId val="30027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274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54.48</c:v>
                </c:pt>
                <c:pt idx="1">
                  <c:v>53.86</c:v>
                </c:pt>
                <c:pt idx="2">
                  <c:v>56.2</c:v>
                </c:pt>
                <c:pt idx="3">
                  <c:v>57.98</c:v>
                </c:pt>
                <c:pt idx="4">
                  <c:v>59.21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81752"/>
        <c:axId val="30062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81752"/>
        <c:axId val="300625888"/>
      </c:lineChart>
      <c:dateAx>
        <c:axId val="30018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25888"/>
        <c:crosses val="autoZero"/>
        <c:auto val="1"/>
        <c:lblOffset val="100"/>
        <c:baseTimeUnit val="years"/>
      </c:dateAx>
      <c:valAx>
        <c:axId val="30062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81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82.86</c:v>
                </c:pt>
                <c:pt idx="1">
                  <c:v>82.6</c:v>
                </c:pt>
                <c:pt idx="2">
                  <c:v>95.41</c:v>
                </c:pt>
                <c:pt idx="3">
                  <c:v>85.05</c:v>
                </c:pt>
                <c:pt idx="4">
                  <c:v>83.6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23880"/>
        <c:axId val="25742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93.85</c:v>
                </c:pt>
                <c:pt idx="1">
                  <c:v>95.59</c:v>
                </c:pt>
                <c:pt idx="2">
                  <c:v>96.83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23880"/>
        <c:axId val="257424272"/>
      </c:lineChart>
      <c:dateAx>
        <c:axId val="257423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424272"/>
        <c:crosses val="autoZero"/>
        <c:auto val="1"/>
        <c:lblOffset val="100"/>
        <c:baseTimeUnit val="years"/>
      </c:dateAx>
      <c:valAx>
        <c:axId val="25742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423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5.38</c:v>
                </c:pt>
                <c:pt idx="1">
                  <c:v>6.46</c:v>
                </c:pt>
                <c:pt idx="2">
                  <c:v>30.43</c:v>
                </c:pt>
                <c:pt idx="3">
                  <c:v>32.81</c:v>
                </c:pt>
                <c:pt idx="4">
                  <c:v>34.950000000000003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25448"/>
        <c:axId val="25742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6.5</c:v>
                </c:pt>
                <c:pt idx="1">
                  <c:v>6.66</c:v>
                </c:pt>
                <c:pt idx="2">
                  <c:v>14.53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425448"/>
        <c:axId val="257425840"/>
      </c:lineChart>
      <c:dateAx>
        <c:axId val="257425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7425840"/>
        <c:crosses val="autoZero"/>
        <c:auto val="1"/>
        <c:lblOffset val="100"/>
        <c:baseTimeUnit val="years"/>
      </c:dateAx>
      <c:valAx>
        <c:axId val="25742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7425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53552"/>
        <c:axId val="30035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353552"/>
        <c:axId val="300353944"/>
      </c:lineChart>
      <c:dateAx>
        <c:axId val="30035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353944"/>
        <c:crosses val="autoZero"/>
        <c:auto val="1"/>
        <c:lblOffset val="100"/>
        <c:baseTimeUnit val="years"/>
      </c:dateAx>
      <c:valAx>
        <c:axId val="30035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35355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574.09</c:v>
                </c:pt>
                <c:pt idx="1">
                  <c:v>631.38</c:v>
                </c:pt>
                <c:pt idx="2">
                  <c:v>679.93</c:v>
                </c:pt>
                <c:pt idx="3">
                  <c:v>775.18</c:v>
                </c:pt>
                <c:pt idx="4">
                  <c:v>876.84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55120"/>
        <c:axId val="30018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137.81</c:v>
                </c:pt>
                <c:pt idx="2">
                  <c:v>172.52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355120"/>
        <c:axId val="300180576"/>
      </c:lineChart>
      <c:dateAx>
        <c:axId val="30035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80576"/>
        <c:crosses val="autoZero"/>
        <c:auto val="1"/>
        <c:lblOffset val="100"/>
        <c:baseTimeUnit val="years"/>
      </c:dateAx>
      <c:valAx>
        <c:axId val="30018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35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1389.56</c:v>
                </c:pt>
                <c:pt idx="1">
                  <c:v>1607.88</c:v>
                </c:pt>
                <c:pt idx="2">
                  <c:v>157.41999999999999</c:v>
                </c:pt>
                <c:pt idx="3">
                  <c:v>21.41</c:v>
                </c:pt>
                <c:pt idx="4">
                  <c:v>20.93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82144"/>
        <c:axId val="30018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209.18</c:v>
                </c:pt>
                <c:pt idx="1">
                  <c:v>189.4</c:v>
                </c:pt>
                <c:pt idx="2">
                  <c:v>69.430000000000007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82144"/>
        <c:axId val="300182536"/>
      </c:lineChart>
      <c:dateAx>
        <c:axId val="30018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82536"/>
        <c:crosses val="autoZero"/>
        <c:auto val="1"/>
        <c:lblOffset val="100"/>
        <c:baseTimeUnit val="years"/>
      </c:dateAx>
      <c:valAx>
        <c:axId val="30018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8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4047.39</c:v>
                </c:pt>
                <c:pt idx="1">
                  <c:v>3694.76</c:v>
                </c:pt>
                <c:pt idx="2" formatCode="#,##0.00;&quot;△&quot;#,##0.00">
                  <c:v>0</c:v>
                </c:pt>
                <c:pt idx="3">
                  <c:v>2145.11</c:v>
                </c:pt>
                <c:pt idx="4">
                  <c:v>1983.34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183712"/>
        <c:axId val="30018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83712"/>
        <c:axId val="300184104"/>
      </c:lineChart>
      <c:dateAx>
        <c:axId val="30018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184104"/>
        <c:crosses val="autoZero"/>
        <c:auto val="1"/>
        <c:lblOffset val="100"/>
        <c:baseTimeUnit val="years"/>
      </c:dateAx>
      <c:valAx>
        <c:axId val="30018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18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34.869999999999997</c:v>
                </c:pt>
                <c:pt idx="1">
                  <c:v>35.950000000000003</c:v>
                </c:pt>
                <c:pt idx="2">
                  <c:v>74.150000000000006</c:v>
                </c:pt>
                <c:pt idx="3">
                  <c:v>42.41</c:v>
                </c:pt>
                <c:pt idx="4">
                  <c:v>42.38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72616"/>
        <c:axId val="30027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72616"/>
        <c:axId val="300273008"/>
      </c:lineChart>
      <c:dateAx>
        <c:axId val="30027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273008"/>
        <c:crosses val="autoZero"/>
        <c:auto val="1"/>
        <c:lblOffset val="100"/>
        <c:baseTimeUnit val="years"/>
      </c:dateAx>
      <c:valAx>
        <c:axId val="30027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27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492.82</c:v>
                </c:pt>
                <c:pt idx="1">
                  <c:v>482.42</c:v>
                </c:pt>
                <c:pt idx="2">
                  <c:v>235.52</c:v>
                </c:pt>
                <c:pt idx="3">
                  <c:v>413.36</c:v>
                </c:pt>
                <c:pt idx="4">
                  <c:v>414.5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353160"/>
        <c:axId val="30035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353160"/>
        <c:axId val="300352768"/>
      </c:lineChart>
      <c:dateAx>
        <c:axId val="30035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352768"/>
        <c:crosses val="autoZero"/>
        <c:auto val="1"/>
        <c:lblOffset val="100"/>
        <c:baseTimeUnit val="years"/>
      </c:dateAx>
      <c:valAx>
        <c:axId val="30035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35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1" sqref="B1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青森県　平川市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特定環境保全公共下水道</v>
      </c>
      <c r="Q8" s="73"/>
      <c r="R8" s="73"/>
      <c r="S8" s="73"/>
      <c r="T8" s="73"/>
      <c r="U8" s="73"/>
      <c r="V8" s="73"/>
      <c r="W8" s="73" t="str">
        <f>データ!L6</f>
        <v>D2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4"/>
      <c r="AL8" s="68">
        <f>データ!S6</f>
        <v>32013</v>
      </c>
      <c r="AM8" s="68"/>
      <c r="AN8" s="68"/>
      <c r="AO8" s="68"/>
      <c r="AP8" s="68"/>
      <c r="AQ8" s="68"/>
      <c r="AR8" s="68"/>
      <c r="AS8" s="68"/>
      <c r="AT8" s="67">
        <f>データ!T6</f>
        <v>346.01</v>
      </c>
      <c r="AU8" s="67"/>
      <c r="AV8" s="67"/>
      <c r="AW8" s="67"/>
      <c r="AX8" s="67"/>
      <c r="AY8" s="67"/>
      <c r="AZ8" s="67"/>
      <c r="BA8" s="67"/>
      <c r="BB8" s="67">
        <f>データ!U6</f>
        <v>92.52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75.319999999999993</v>
      </c>
      <c r="J10" s="67"/>
      <c r="K10" s="67"/>
      <c r="L10" s="67"/>
      <c r="M10" s="67"/>
      <c r="N10" s="67"/>
      <c r="O10" s="67"/>
      <c r="P10" s="67">
        <f>データ!P6</f>
        <v>5.39</v>
      </c>
      <c r="Q10" s="67"/>
      <c r="R10" s="67"/>
      <c r="S10" s="67"/>
      <c r="T10" s="67"/>
      <c r="U10" s="67"/>
      <c r="V10" s="67"/>
      <c r="W10" s="67">
        <f>データ!Q6</f>
        <v>84.79</v>
      </c>
      <c r="X10" s="67"/>
      <c r="Y10" s="67"/>
      <c r="Z10" s="67"/>
      <c r="AA10" s="67"/>
      <c r="AB10" s="67"/>
      <c r="AC10" s="67"/>
      <c r="AD10" s="68">
        <f>データ!R6</f>
        <v>3065</v>
      </c>
      <c r="AE10" s="68"/>
      <c r="AF10" s="68"/>
      <c r="AG10" s="68"/>
      <c r="AH10" s="68"/>
      <c r="AI10" s="68"/>
      <c r="AJ10" s="68"/>
      <c r="AK10" s="2"/>
      <c r="AL10" s="68">
        <f>データ!V6</f>
        <v>1721</v>
      </c>
      <c r="AM10" s="68"/>
      <c r="AN10" s="68"/>
      <c r="AO10" s="68"/>
      <c r="AP10" s="68"/>
      <c r="AQ10" s="68"/>
      <c r="AR10" s="68"/>
      <c r="AS10" s="68"/>
      <c r="AT10" s="67">
        <f>データ!W6</f>
        <v>0.74</v>
      </c>
      <c r="AU10" s="67"/>
      <c r="AV10" s="67"/>
      <c r="AW10" s="67"/>
      <c r="AX10" s="67"/>
      <c r="AY10" s="67"/>
      <c r="AZ10" s="67"/>
      <c r="BA10" s="67"/>
      <c r="BB10" s="67">
        <f>データ!X6</f>
        <v>2325.6799999999998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22101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青森県　平川市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75.319999999999993</v>
      </c>
      <c r="P6" s="35">
        <f t="shared" si="3"/>
        <v>5.39</v>
      </c>
      <c r="Q6" s="35">
        <f t="shared" si="3"/>
        <v>84.79</v>
      </c>
      <c r="R6" s="35">
        <f t="shared" si="3"/>
        <v>3065</v>
      </c>
      <c r="S6" s="35">
        <f t="shared" si="3"/>
        <v>32013</v>
      </c>
      <c r="T6" s="35">
        <f t="shared" si="3"/>
        <v>346.01</v>
      </c>
      <c r="U6" s="35">
        <f t="shared" si="3"/>
        <v>92.52</v>
      </c>
      <c r="V6" s="35">
        <f t="shared" si="3"/>
        <v>1721</v>
      </c>
      <c r="W6" s="35">
        <f t="shared" si="3"/>
        <v>0.74</v>
      </c>
      <c r="X6" s="35">
        <f t="shared" si="3"/>
        <v>2325.6799999999998</v>
      </c>
      <c r="Y6" s="36">
        <f>IF(Y7="",NA(),Y7)</f>
        <v>82.86</v>
      </c>
      <c r="Z6" s="36">
        <f t="shared" ref="Z6:AH6" si="4">IF(Z7="",NA(),Z7)</f>
        <v>82.6</v>
      </c>
      <c r="AA6" s="36">
        <f t="shared" si="4"/>
        <v>95.41</v>
      </c>
      <c r="AB6" s="36">
        <f t="shared" si="4"/>
        <v>85.05</v>
      </c>
      <c r="AC6" s="36">
        <f t="shared" si="4"/>
        <v>83.6</v>
      </c>
      <c r="AD6" s="36">
        <f t="shared" si="4"/>
        <v>93.85</v>
      </c>
      <c r="AE6" s="36">
        <f t="shared" si="4"/>
        <v>95.59</v>
      </c>
      <c r="AF6" s="36">
        <f t="shared" si="4"/>
        <v>96.83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6">
        <f>IF(AJ7="",NA(),AJ7)</f>
        <v>574.09</v>
      </c>
      <c r="AK6" s="36">
        <f t="shared" ref="AK6:AS6" si="5">IF(AK7="",NA(),AK7)</f>
        <v>631.38</v>
      </c>
      <c r="AL6" s="36">
        <f t="shared" si="5"/>
        <v>679.93</v>
      </c>
      <c r="AM6" s="36">
        <f t="shared" si="5"/>
        <v>775.18</v>
      </c>
      <c r="AN6" s="36">
        <f t="shared" si="5"/>
        <v>876.84</v>
      </c>
      <c r="AO6" s="36">
        <f t="shared" si="5"/>
        <v>99.89</v>
      </c>
      <c r="AP6" s="36">
        <f t="shared" si="5"/>
        <v>137.81</v>
      </c>
      <c r="AQ6" s="36">
        <f t="shared" si="5"/>
        <v>172.52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>
        <f>IF(AU7="",NA(),AU7)</f>
        <v>1389.56</v>
      </c>
      <c r="AV6" s="36">
        <f t="shared" ref="AV6:BD6" si="6">IF(AV7="",NA(),AV7)</f>
        <v>1607.88</v>
      </c>
      <c r="AW6" s="36">
        <f t="shared" si="6"/>
        <v>157.41999999999999</v>
      </c>
      <c r="AX6" s="36">
        <f t="shared" si="6"/>
        <v>21.41</v>
      </c>
      <c r="AY6" s="36">
        <f t="shared" si="6"/>
        <v>20.93</v>
      </c>
      <c r="AZ6" s="36">
        <f t="shared" si="6"/>
        <v>209.18</v>
      </c>
      <c r="BA6" s="36">
        <f t="shared" si="6"/>
        <v>189.4</v>
      </c>
      <c r="BB6" s="36">
        <f t="shared" si="6"/>
        <v>69.430000000000007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4047.39</v>
      </c>
      <c r="BG6" s="36">
        <f t="shared" ref="BG6:BO6" si="7">IF(BG7="",NA(),BG7)</f>
        <v>3694.76</v>
      </c>
      <c r="BH6" s="35">
        <f t="shared" si="7"/>
        <v>0</v>
      </c>
      <c r="BI6" s="36">
        <f t="shared" si="7"/>
        <v>2145.11</v>
      </c>
      <c r="BJ6" s="36">
        <f t="shared" si="7"/>
        <v>1983.34</v>
      </c>
      <c r="BK6" s="36">
        <f t="shared" si="7"/>
        <v>1716.82</v>
      </c>
      <c r="BL6" s="36">
        <f t="shared" si="7"/>
        <v>1554.05</v>
      </c>
      <c r="BM6" s="36">
        <f t="shared" si="7"/>
        <v>1671.86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34.869999999999997</v>
      </c>
      <c r="BR6" s="36">
        <f t="shared" ref="BR6:BZ6" si="8">IF(BR7="",NA(),BR7)</f>
        <v>35.950000000000003</v>
      </c>
      <c r="BS6" s="36">
        <f t="shared" si="8"/>
        <v>74.150000000000006</v>
      </c>
      <c r="BT6" s="36">
        <f t="shared" si="8"/>
        <v>42.41</v>
      </c>
      <c r="BU6" s="36">
        <f t="shared" si="8"/>
        <v>42.38</v>
      </c>
      <c r="BV6" s="36">
        <f t="shared" si="8"/>
        <v>51.73</v>
      </c>
      <c r="BW6" s="36">
        <f t="shared" si="8"/>
        <v>53.01</v>
      </c>
      <c r="BX6" s="36">
        <f t="shared" si="8"/>
        <v>50.54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492.82</v>
      </c>
      <c r="CC6" s="36">
        <f t="shared" ref="CC6:CK6" si="9">IF(CC7="",NA(),CC7)</f>
        <v>482.42</v>
      </c>
      <c r="CD6" s="36">
        <f t="shared" si="9"/>
        <v>235.52</v>
      </c>
      <c r="CE6" s="36">
        <f t="shared" si="9"/>
        <v>413.36</v>
      </c>
      <c r="CF6" s="36">
        <f t="shared" si="9"/>
        <v>414.5</v>
      </c>
      <c r="CG6" s="36">
        <f t="shared" si="9"/>
        <v>310.47000000000003</v>
      </c>
      <c r="CH6" s="36">
        <f t="shared" si="9"/>
        <v>299.39</v>
      </c>
      <c r="CI6" s="36">
        <f t="shared" si="9"/>
        <v>320.36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>
        <f>IF(CM7="",NA(),CM7)</f>
        <v>28.4</v>
      </c>
      <c r="CN6" s="36">
        <f t="shared" ref="CN6:CV6" si="10">IF(CN7="",NA(),CN7)</f>
        <v>29.8</v>
      </c>
      <c r="CO6" s="36">
        <f t="shared" si="10"/>
        <v>28.07</v>
      </c>
      <c r="CP6" s="36">
        <f t="shared" si="10"/>
        <v>27.53</v>
      </c>
      <c r="CQ6" s="36">
        <f t="shared" si="10"/>
        <v>25.53</v>
      </c>
      <c r="CR6" s="36">
        <f t="shared" si="10"/>
        <v>36.67</v>
      </c>
      <c r="CS6" s="36">
        <f t="shared" si="10"/>
        <v>36.200000000000003</v>
      </c>
      <c r="CT6" s="36">
        <f t="shared" si="10"/>
        <v>34.74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54.48</v>
      </c>
      <c r="CY6" s="36">
        <f t="shared" ref="CY6:DG6" si="11">IF(CY7="",NA(),CY7)</f>
        <v>53.86</v>
      </c>
      <c r="CZ6" s="36">
        <f t="shared" si="11"/>
        <v>56.2</v>
      </c>
      <c r="DA6" s="36">
        <f t="shared" si="11"/>
        <v>57.98</v>
      </c>
      <c r="DB6" s="36">
        <f t="shared" si="11"/>
        <v>59.21</v>
      </c>
      <c r="DC6" s="36">
        <f t="shared" si="11"/>
        <v>71.239999999999995</v>
      </c>
      <c r="DD6" s="36">
        <f t="shared" si="11"/>
        <v>71.069999999999993</v>
      </c>
      <c r="DE6" s="36">
        <f t="shared" si="11"/>
        <v>70.14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5.38</v>
      </c>
      <c r="DJ6" s="36">
        <f t="shared" ref="DJ6:DR6" si="12">IF(DJ7="",NA(),DJ7)</f>
        <v>6.46</v>
      </c>
      <c r="DK6" s="36">
        <f t="shared" si="12"/>
        <v>30.43</v>
      </c>
      <c r="DL6" s="36">
        <f t="shared" si="12"/>
        <v>32.81</v>
      </c>
      <c r="DM6" s="36">
        <f t="shared" si="12"/>
        <v>34.950000000000003</v>
      </c>
      <c r="DN6" s="36">
        <f t="shared" si="12"/>
        <v>6.5</v>
      </c>
      <c r="DO6" s="36">
        <f t="shared" si="12"/>
        <v>6.66</v>
      </c>
      <c r="DP6" s="36">
        <f t="shared" si="12"/>
        <v>14.53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0.05</v>
      </c>
      <c r="EK6" s="36">
        <f t="shared" si="14"/>
        <v>7.0000000000000007E-2</v>
      </c>
      <c r="EL6" s="36">
        <f t="shared" si="14"/>
        <v>0.08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>
      <c r="A7" s="29"/>
      <c r="B7" s="38">
        <v>2016</v>
      </c>
      <c r="C7" s="38">
        <v>22101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75.319999999999993</v>
      </c>
      <c r="P7" s="39">
        <v>5.39</v>
      </c>
      <c r="Q7" s="39">
        <v>84.79</v>
      </c>
      <c r="R7" s="39">
        <v>3065</v>
      </c>
      <c r="S7" s="39">
        <v>32013</v>
      </c>
      <c r="T7" s="39">
        <v>346.01</v>
      </c>
      <c r="U7" s="39">
        <v>92.52</v>
      </c>
      <c r="V7" s="39">
        <v>1721</v>
      </c>
      <c r="W7" s="39">
        <v>0.74</v>
      </c>
      <c r="X7" s="39">
        <v>2325.6799999999998</v>
      </c>
      <c r="Y7" s="39">
        <v>82.86</v>
      </c>
      <c r="Z7" s="39">
        <v>82.6</v>
      </c>
      <c r="AA7" s="39">
        <v>95.41</v>
      </c>
      <c r="AB7" s="39">
        <v>85.05</v>
      </c>
      <c r="AC7" s="39">
        <v>83.6</v>
      </c>
      <c r="AD7" s="39">
        <v>93.85</v>
      </c>
      <c r="AE7" s="39">
        <v>95.59</v>
      </c>
      <c r="AF7" s="39">
        <v>96.83</v>
      </c>
      <c r="AG7" s="39">
        <v>100.94</v>
      </c>
      <c r="AH7" s="39">
        <v>100.85</v>
      </c>
      <c r="AI7" s="39">
        <v>100.66</v>
      </c>
      <c r="AJ7" s="39">
        <v>574.09</v>
      </c>
      <c r="AK7" s="39">
        <v>631.38</v>
      </c>
      <c r="AL7" s="39">
        <v>679.93</v>
      </c>
      <c r="AM7" s="39">
        <v>775.18</v>
      </c>
      <c r="AN7" s="39">
        <v>876.84</v>
      </c>
      <c r="AO7" s="39">
        <v>99.89</v>
      </c>
      <c r="AP7" s="39">
        <v>137.81</v>
      </c>
      <c r="AQ7" s="39">
        <v>172.52</v>
      </c>
      <c r="AR7" s="39">
        <v>101.85</v>
      </c>
      <c r="AS7" s="39">
        <v>110.77</v>
      </c>
      <c r="AT7" s="39">
        <v>105.22</v>
      </c>
      <c r="AU7" s="39">
        <v>1389.56</v>
      </c>
      <c r="AV7" s="39">
        <v>1607.88</v>
      </c>
      <c r="AW7" s="39">
        <v>157.41999999999999</v>
      </c>
      <c r="AX7" s="39">
        <v>21.41</v>
      </c>
      <c r="AY7" s="39">
        <v>20.93</v>
      </c>
      <c r="AZ7" s="39">
        <v>209.18</v>
      </c>
      <c r="BA7" s="39">
        <v>189.4</v>
      </c>
      <c r="BB7" s="39">
        <v>69.430000000000007</v>
      </c>
      <c r="BC7" s="39">
        <v>49.07</v>
      </c>
      <c r="BD7" s="39">
        <v>46.78</v>
      </c>
      <c r="BE7" s="39">
        <v>54.12</v>
      </c>
      <c r="BF7" s="39">
        <v>4047.39</v>
      </c>
      <c r="BG7" s="39">
        <v>3694.76</v>
      </c>
      <c r="BH7" s="39">
        <v>0</v>
      </c>
      <c r="BI7" s="39">
        <v>2145.11</v>
      </c>
      <c r="BJ7" s="39">
        <v>1983.34</v>
      </c>
      <c r="BK7" s="39">
        <v>1716.82</v>
      </c>
      <c r="BL7" s="39">
        <v>1554.05</v>
      </c>
      <c r="BM7" s="39">
        <v>1671.86</v>
      </c>
      <c r="BN7" s="39">
        <v>1434.89</v>
      </c>
      <c r="BO7" s="39">
        <v>1298.9100000000001</v>
      </c>
      <c r="BP7" s="39">
        <v>1348.09</v>
      </c>
      <c r="BQ7" s="39">
        <v>34.869999999999997</v>
      </c>
      <c r="BR7" s="39">
        <v>35.950000000000003</v>
      </c>
      <c r="BS7" s="39">
        <v>74.150000000000006</v>
      </c>
      <c r="BT7" s="39">
        <v>42.41</v>
      </c>
      <c r="BU7" s="39">
        <v>42.38</v>
      </c>
      <c r="BV7" s="39">
        <v>51.73</v>
      </c>
      <c r="BW7" s="39">
        <v>53.01</v>
      </c>
      <c r="BX7" s="39">
        <v>50.54</v>
      </c>
      <c r="BY7" s="39">
        <v>66.22</v>
      </c>
      <c r="BZ7" s="39">
        <v>69.87</v>
      </c>
      <c r="CA7" s="39">
        <v>69.8</v>
      </c>
      <c r="CB7" s="39">
        <v>492.82</v>
      </c>
      <c r="CC7" s="39">
        <v>482.42</v>
      </c>
      <c r="CD7" s="39">
        <v>235.52</v>
      </c>
      <c r="CE7" s="39">
        <v>413.36</v>
      </c>
      <c r="CF7" s="39">
        <v>414.5</v>
      </c>
      <c r="CG7" s="39">
        <v>310.47000000000003</v>
      </c>
      <c r="CH7" s="39">
        <v>299.39</v>
      </c>
      <c r="CI7" s="39">
        <v>320.36</v>
      </c>
      <c r="CJ7" s="39">
        <v>246.72</v>
      </c>
      <c r="CK7" s="39">
        <v>234.96</v>
      </c>
      <c r="CL7" s="39">
        <v>232.54</v>
      </c>
      <c r="CM7" s="39">
        <v>28.4</v>
      </c>
      <c r="CN7" s="39">
        <v>29.8</v>
      </c>
      <c r="CO7" s="39">
        <v>28.07</v>
      </c>
      <c r="CP7" s="39">
        <v>27.53</v>
      </c>
      <c r="CQ7" s="39">
        <v>25.53</v>
      </c>
      <c r="CR7" s="39">
        <v>36.67</v>
      </c>
      <c r="CS7" s="39">
        <v>36.200000000000003</v>
      </c>
      <c r="CT7" s="39">
        <v>34.74</v>
      </c>
      <c r="CU7" s="39">
        <v>41.35</v>
      </c>
      <c r="CV7" s="39">
        <v>42.9</v>
      </c>
      <c r="CW7" s="39">
        <v>42.17</v>
      </c>
      <c r="CX7" s="39">
        <v>54.48</v>
      </c>
      <c r="CY7" s="39">
        <v>53.86</v>
      </c>
      <c r="CZ7" s="39">
        <v>56.2</v>
      </c>
      <c r="DA7" s="39">
        <v>57.98</v>
      </c>
      <c r="DB7" s="39">
        <v>59.21</v>
      </c>
      <c r="DC7" s="39">
        <v>71.239999999999995</v>
      </c>
      <c r="DD7" s="39">
        <v>71.069999999999993</v>
      </c>
      <c r="DE7" s="39">
        <v>70.14</v>
      </c>
      <c r="DF7" s="39">
        <v>82.9</v>
      </c>
      <c r="DG7" s="39">
        <v>83.5</v>
      </c>
      <c r="DH7" s="39">
        <v>82.3</v>
      </c>
      <c r="DI7" s="39">
        <v>5.38</v>
      </c>
      <c r="DJ7" s="39">
        <v>6.46</v>
      </c>
      <c r="DK7" s="39">
        <v>30.43</v>
      </c>
      <c r="DL7" s="39">
        <v>32.81</v>
      </c>
      <c r="DM7" s="39">
        <v>34.950000000000003</v>
      </c>
      <c r="DN7" s="39">
        <v>6.5</v>
      </c>
      <c r="DO7" s="39">
        <v>6.66</v>
      </c>
      <c r="DP7" s="39">
        <v>14.53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0.05</v>
      </c>
      <c r="EK7" s="39">
        <v>7.0000000000000007E-2</v>
      </c>
      <c r="EL7" s="39">
        <v>0.08</v>
      </c>
      <c r="EM7" s="39">
        <v>7.0000000000000007E-2</v>
      </c>
      <c r="EN7" s="39">
        <v>0.09</v>
      </c>
      <c r="EO7" s="39">
        <v>0.09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平川市</cp:lastModifiedBy>
  <cp:lastPrinted>2018-02-06T06:18:14Z</cp:lastPrinted>
  <dcterms:created xsi:type="dcterms:W3CDTF">2017-12-25T01:54:41Z</dcterms:created>
  <dcterms:modified xsi:type="dcterms:W3CDTF">2018-03-14T06:09:47Z</dcterms:modified>
  <cp:category/>
</cp:coreProperties>
</file>