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2_県からの照会等\01_県市町村課_理財Ｇ\08_公営企業に係る経営比較分析表の分析等について\R5年度\02_回答\"/>
    </mc:Choice>
  </mc:AlternateContent>
  <workbookProtection workbookAlgorithmName="SHA-512" workbookHashValue="H9pHVd3eM3F/3M9hzyaM9zyAxLVr77nwLluyAVKA19mKQ3oYHJHH948kGplDRz4YqocpJv+Ez0TyzAEWD6aNOw==" workbookSaltValue="AeRoC6ujseFf13N4Wi4Tb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<sst xmlns="http://schemas.openxmlformats.org/spreadsheetml/2006/main" count="231" uniqueCount="117">
  <si>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</si>
  <si>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</si>
  <si>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</si>
  <si>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</si>
  <si>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</si>
  <si>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</si>
  <si>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</si>
  <si>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</si>
  <si>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</si>
  <si>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</si>
  <si>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</si>
  <si>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</si>
  <si>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</si>
  <si>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</si>
  <si>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</si>
  <si>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</si>
  <si>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</si>
  <si>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</si>
  <si>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</si>
  <si>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</si>
  <si>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</si>
  <si>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</si>
  <si>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</si>
  <si>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</si>
  <si>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</si>
  <si>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</si>
  <si>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</si>
  <si>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</si>
  <si>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</si>
  <si>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</si>
  <si>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</si>
  <si>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</si>
  <si>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</si>
  <si>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</si>
  <si>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</si>
  <si>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</si>
  <si>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</si>
  <si>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</si>
  <si>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</si>
  <si>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</si>
  <si>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</si>
  <si>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</si>
  <si>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</si>
  <si>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</si>
  <si>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</si>
  <si>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</si>
  <si>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</si>
  <si>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</si>
  <si>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</si>
  <si>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</si>
  <si>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</si>
  <si>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</si>
  <si>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</si>
  <si>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</si>
  <si>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</si>
  <si>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</si>
  <si>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</si>
  <si>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</si>
  <si>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</si>
  <si>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</si>
  <si>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</si>
  <si>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</si>
  <si>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</si>
  <si>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</si>
  <si>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</si>
  <si>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</si>
  <si>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</si>
  <si>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</si>
  <si>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</si>
  <si>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</si>
  <si>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</si>
  <si>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</si>
  <si>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</si>
  <si>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</si>
  <si>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</si>
  <si>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</si>
  <si>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</si>
  <si>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</si>
  <si>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</si>
  <si>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</si>
  <si>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</si>
  <si>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</si>
  <si>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</si>
  <si>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</si>
  <si>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</si>
  <si>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</si>
  <si>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</si>
  <si>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</si>
  <si>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</si>
  <si>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</si>
  <si>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</si>
  <si>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</si>
  <si>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</si>
  <si>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</si>
  <si>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</si>
  <si>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</si>
  <si>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</si>
  <si>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</si>
  <si>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</si>
  <si>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</si>
  <si>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</si>
  <si>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</si>
  <si>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</si>
  <si>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</si>
  <si>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</si>
  <si>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</si>
  <si>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</si>
  <si>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</si>
  <si>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</si>
  <si>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</si>
  <si>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</si>
  <si>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</si>
  <si>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</si>
  <si>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</si>
  <si>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管渠改善率は依然低く、法定耐用年数を経過した管渠は少ない。</t>
    <phoneticPr fontId="4"/>
  </si>
  <si>
    <t>　経常収支比率は依然100％を下回っており、主な収入源である使用料収入が減少傾向にあるが、一般会計からの繰入金の増額により、収支が概ね改善されている。
　経費回収率も100％を下回っており、使用料収入で維持管理費も賄えておらず、一般会計に依存せざるを得ない状況が続いている。
　汚水処理原価については類似団体よりも高くなっているため、より一層の適正な使用料収入の確保や
汚水処理費削減策が必要である。
　企業債残高対事業規模比率については、企業債残高はR1より一般会計において負担することと定めているため、皆減した。
　施設利用率は計画処理能力の3分の1以下と過大なスペックとなっており、施設の見直しも検討しなければならない。</t>
    <rPh sb="56" eb="58">
      <t>ゾウガク</t>
    </rPh>
    <rPh sb="62" eb="64">
      <t>シュウシ</t>
    </rPh>
    <rPh sb="65" eb="66">
      <t>オオム</t>
    </rPh>
    <rPh sb="67" eb="69">
      <t>カイゼン</t>
    </rPh>
    <phoneticPr fontId="4"/>
  </si>
  <si>
    <t>　人口減少により、使用料の減収は今後も避けられないため、厳しい経営状況が続くと考えられる。
　よって、料金収入を確保するため、料金改定の検討や汚水処理費の削減など、経営改善を実施する。
　また、計画的な点検により早期修繕を行うことで長寿命化を図り、突発的な経費が発生しないよう維持修繕、改築更新に努める。施設利用率も低く推移していることから、有効な施設利用やダウンサイジングを検討する必要がある。</t>
    <rPh sb="63" eb="65">
      <t>リョウキン</t>
    </rPh>
    <rPh sb="71" eb="73">
      <t>オスイ</t>
    </rPh>
    <rPh sb="73" eb="75">
      <t>ショリ</t>
    </rPh>
    <rPh sb="75" eb="76">
      <t>ヒ</t>
    </rPh>
    <rPh sb="77" eb="79">
      <t>サクゲン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</si>
</sst>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8-4068-B0ED-1CF5A9907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8-4068-B0ED-1CF5A9907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27.93</c:v>
                </c:pt>
                <c:pt idx="1">
                  <c:v>25.8</c:v>
                </c:pt>
                <c:pt idx="2">
                  <c:v>25.67</c:v>
                </c:pt>
                <c:pt idx="3">
                  <c:v>25.6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9-4AB8-8639-3379998B8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9-4AB8-8639-3379998B8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61.8</c:v>
                </c:pt>
                <c:pt idx="1">
                  <c:v>62.88</c:v>
                </c:pt>
                <c:pt idx="2">
                  <c:v>64.52</c:v>
                </c:pt>
                <c:pt idx="3">
                  <c:v>65.45</c:v>
                </c:pt>
                <c:pt idx="4">
                  <c:v>67.83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9-4F27-8A81-5515DAA7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9-4F27-8A81-5515DAA7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98.35</c:v>
                </c:pt>
                <c:pt idx="1">
                  <c:v>97.81</c:v>
                </c:pt>
                <c:pt idx="2">
                  <c:v>97.35</c:v>
                </c:pt>
                <c:pt idx="3">
                  <c:v>72.94</c:v>
                </c:pt>
                <c:pt idx="4">
                  <c:v>99.58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1-43AC-AD4E-57695240E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1-43AC-AD4E-57695240E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38.880000000000003</c:v>
                </c:pt>
                <c:pt idx="1">
                  <c:v>40.93</c:v>
                </c:pt>
                <c:pt idx="2">
                  <c:v>42.93</c:v>
                </c:pt>
                <c:pt idx="3">
                  <c:v>44.89</c:v>
                </c:pt>
                <c:pt idx="4">
                  <c:v>46.51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D-4FC3-AD6C-24CB6EB6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D-4FC3-AD6C-24CB6EB6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D-4E8F-A8D2-ECB7D174D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D-4E8F-A8D2-ECB7D174D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1037.6500000000001</c:v>
                </c:pt>
                <c:pt idx="1">
                  <c:v>1036.23</c:v>
                </c:pt>
                <c:pt idx="2">
                  <c:v>1111.04</c:v>
                </c:pt>
                <c:pt idx="3">
                  <c:v>1326.41</c:v>
                </c:pt>
                <c:pt idx="4">
                  <c:v>1387.7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1-4811-9362-9315C368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1-4811-9362-9315C368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22.02</c:v>
                </c:pt>
                <c:pt idx="1">
                  <c:v>25.55</c:v>
                </c:pt>
                <c:pt idx="2">
                  <c:v>35</c:v>
                </c:pt>
                <c:pt idx="3">
                  <c:v>31.85</c:v>
                </c:pt>
                <c:pt idx="4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7-4A6A-9B5B-9288C262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7-4A6A-9B5B-9288C262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1819.19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B-484A-98C2-A627072F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B-484A-98C2-A627072F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36.32</c:v>
                </c:pt>
                <c:pt idx="1">
                  <c:v>38.549999999999997</c:v>
                </c:pt>
                <c:pt idx="2">
                  <c:v>38.51</c:v>
                </c:pt>
                <c:pt idx="3">
                  <c:v>35.9</c:v>
                </c:pt>
                <c:pt idx="4">
                  <c:v>37.56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6-489F-A824-F978756D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6-489F-A824-F978756D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478.66</c:v>
                </c:pt>
                <c:pt idx="1">
                  <c:v>451.77</c:v>
                </c:pt>
                <c:pt idx="2">
                  <c:v>447.57</c:v>
                </c:pt>
                <c:pt idx="3">
                  <c:v>483.01</c:v>
                </c:pt>
                <c:pt idx="4">
                  <c:v>461.02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4-4AFE-9407-9D58A6061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4-4AFE-9407-9D58A6061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青森県　平川市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30126</v>
      </c>
      <c r="AM8" s="45"/>
      <c r="AN8" s="45"/>
      <c r="AO8" s="45"/>
      <c r="AP8" s="45"/>
      <c r="AQ8" s="45"/>
      <c r="AR8" s="45"/>
      <c r="AS8" s="45"/>
      <c r="AT8" s="46">
        <f>データ!T6</f>
        <v>346.01</v>
      </c>
      <c r="AU8" s="46"/>
      <c r="AV8" s="46"/>
      <c r="AW8" s="46"/>
      <c r="AX8" s="46"/>
      <c r="AY8" s="46"/>
      <c r="AZ8" s="46"/>
      <c r="BA8" s="46"/>
      <c r="BB8" s="46">
        <f>データ!U6</f>
        <v>87.07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81.180000000000007</v>
      </c>
      <c r="J10" s="46"/>
      <c r="K10" s="46"/>
      <c r="L10" s="46"/>
      <c r="M10" s="46"/>
      <c r="N10" s="46"/>
      <c r="O10" s="46"/>
      <c r="P10" s="46">
        <f>データ!P6</f>
        <v>4.88</v>
      </c>
      <c r="Q10" s="46"/>
      <c r="R10" s="46"/>
      <c r="S10" s="46"/>
      <c r="T10" s="46"/>
      <c r="U10" s="46"/>
      <c r="V10" s="46"/>
      <c r="W10" s="46">
        <f>データ!Q6</f>
        <v>73.349999999999994</v>
      </c>
      <c r="X10" s="46"/>
      <c r="Y10" s="46"/>
      <c r="Z10" s="46"/>
      <c r="AA10" s="46"/>
      <c r="AB10" s="46"/>
      <c r="AC10" s="46"/>
      <c r="AD10" s="45">
        <f>データ!R6</f>
        <v>3124</v>
      </c>
      <c r="AE10" s="45"/>
      <c r="AF10" s="45"/>
      <c r="AG10" s="45"/>
      <c r="AH10" s="45"/>
      <c r="AI10" s="45"/>
      <c r="AJ10" s="45"/>
      <c r="AK10" s="2"/>
      <c r="AL10" s="45">
        <f>データ!V6</f>
        <v>1461</v>
      </c>
      <c r="AM10" s="45"/>
      <c r="AN10" s="45"/>
      <c r="AO10" s="45"/>
      <c r="AP10" s="45"/>
      <c r="AQ10" s="45"/>
      <c r="AR10" s="45"/>
      <c r="AS10" s="45"/>
      <c r="AT10" s="46">
        <f>データ!W6</f>
        <v>0.74</v>
      </c>
      <c r="AU10" s="46"/>
      <c r="AV10" s="46"/>
      <c r="AW10" s="46"/>
      <c r="AX10" s="46"/>
      <c r="AY10" s="46"/>
      <c r="AZ10" s="46"/>
      <c r="BA10" s="46"/>
      <c r="BB10" s="46">
        <f>データ!X6</f>
        <v>1974.32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86PmZASn/xqV5YCmhbx02J0yYRivp1zMJa7/xfhihtRcV3vhdvxCSSpaAbZsZaGRW7z8MLa2mMeQjBVV5P8uKg==" saltValue="BkyE6YkoprPs/acpFA9Rk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81.180000000000007</v>
      </c>
      <c r="P6" s="20">
        <f t="shared" si="3"/>
        <v>4.88</v>
      </c>
      <c r="Q6" s="20">
        <f t="shared" si="3"/>
        <v>73.349999999999994</v>
      </c>
      <c r="R6" s="20">
        <f t="shared" si="3"/>
        <v>3124</v>
      </c>
      <c r="S6" s="20">
        <f t="shared" si="3"/>
        <v>30126</v>
      </c>
      <c r="T6" s="20">
        <f t="shared" si="3"/>
        <v>346.01</v>
      </c>
      <c r="U6" s="20">
        <f t="shared" si="3"/>
        <v>87.07</v>
      </c>
      <c r="V6" s="20">
        <f t="shared" si="3"/>
        <v>1461</v>
      </c>
      <c r="W6" s="20">
        <f t="shared" si="3"/>
        <v>0.74</v>
      </c>
      <c r="X6" s="20">
        <f t="shared" si="3"/>
        <v>1974.32</v>
      </c>
      <c r="Y6" s="21">
        <f>IF(Y7="",NA(),Y7)</f>
        <v>98.35</v>
      </c>
      <c r="Z6" s="21">
        <f t="shared" ref="Z6:AH6" si="4">IF(Z7="",NA(),Z7)</f>
        <v>97.81</v>
      </c>
      <c r="AA6" s="21">
        <f t="shared" si="4"/>
        <v>97.35</v>
      </c>
      <c r="AB6" s="21">
        <f t="shared" si="4"/>
        <v>72.94</v>
      </c>
      <c r="AC6" s="21">
        <f t="shared" si="4"/>
        <v>99.58</v>
      </c>
      <c r="AD6" s="21">
        <f t="shared" si="4"/>
        <v>101.72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>
        <f>IF(AJ7="",NA(),AJ7)</f>
        <v>1037.6500000000001</v>
      </c>
      <c r="AK6" s="21">
        <f t="shared" ref="AK6:AS6" si="5">IF(AK7="",NA(),AK7)</f>
        <v>1036.23</v>
      </c>
      <c r="AL6" s="21">
        <f t="shared" si="5"/>
        <v>1111.04</v>
      </c>
      <c r="AM6" s="21">
        <f t="shared" si="5"/>
        <v>1326.41</v>
      </c>
      <c r="AN6" s="21">
        <f t="shared" si="5"/>
        <v>1387.7</v>
      </c>
      <c r="AO6" s="21">
        <f t="shared" si="5"/>
        <v>112.88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>
        <f>IF(AU7="",NA(),AU7)</f>
        <v>22.02</v>
      </c>
      <c r="AV6" s="21">
        <f t="shared" ref="AV6:BD6" si="6">IF(AV7="",NA(),AV7)</f>
        <v>25.55</v>
      </c>
      <c r="AW6" s="21">
        <f t="shared" si="6"/>
        <v>35</v>
      </c>
      <c r="AX6" s="21">
        <f t="shared" si="6"/>
        <v>31.85</v>
      </c>
      <c r="AY6" s="21">
        <f t="shared" si="6"/>
        <v>33.1</v>
      </c>
      <c r="AZ6" s="21">
        <f t="shared" si="6"/>
        <v>49.18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>
        <f>IF(BF7="",NA(),BF7)</f>
        <v>1819.19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36.32</v>
      </c>
      <c r="BR6" s="21">
        <f t="shared" ref="BR6:BZ6" si="8">IF(BR7="",NA(),BR7)</f>
        <v>38.549999999999997</v>
      </c>
      <c r="BS6" s="21">
        <f t="shared" si="8"/>
        <v>38.51</v>
      </c>
      <c r="BT6" s="21">
        <f t="shared" si="8"/>
        <v>35.9</v>
      </c>
      <c r="BU6" s="21">
        <f t="shared" si="8"/>
        <v>37.56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478.66</v>
      </c>
      <c r="CC6" s="21">
        <f t="shared" ref="CC6:CK6" si="9">IF(CC7="",NA(),CC7)</f>
        <v>451.77</v>
      </c>
      <c r="CD6" s="21">
        <f t="shared" si="9"/>
        <v>447.57</v>
      </c>
      <c r="CE6" s="21">
        <f t="shared" si="9"/>
        <v>483.01</v>
      </c>
      <c r="CF6" s="21">
        <f t="shared" si="9"/>
        <v>461.02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27.93</v>
      </c>
      <c r="CN6" s="21">
        <f t="shared" ref="CN6:CV6" si="10">IF(CN7="",NA(),CN7)</f>
        <v>25.8</v>
      </c>
      <c r="CO6" s="21">
        <f t="shared" si="10"/>
        <v>25.67</v>
      </c>
      <c r="CP6" s="21">
        <f t="shared" si="10"/>
        <v>25.6</v>
      </c>
      <c r="CQ6" s="21">
        <f t="shared" si="10"/>
        <v>25.4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61.8</v>
      </c>
      <c r="CY6" s="21">
        <f t="shared" ref="CY6:DG6" si="11">IF(CY7="",NA(),CY7)</f>
        <v>62.88</v>
      </c>
      <c r="CZ6" s="21">
        <f t="shared" si="11"/>
        <v>64.52</v>
      </c>
      <c r="DA6" s="21">
        <f t="shared" si="11"/>
        <v>65.45</v>
      </c>
      <c r="DB6" s="21">
        <f t="shared" si="11"/>
        <v>67.83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>
        <f>IF(DI7="",NA(),DI7)</f>
        <v>38.880000000000003</v>
      </c>
      <c r="DJ6" s="21">
        <f t="shared" ref="DJ6:DR6" si="12">IF(DJ7="",NA(),DJ7)</f>
        <v>40.93</v>
      </c>
      <c r="DK6" s="21">
        <f t="shared" si="12"/>
        <v>42.93</v>
      </c>
      <c r="DL6" s="21">
        <f t="shared" si="12"/>
        <v>44.89</v>
      </c>
      <c r="DM6" s="21">
        <f t="shared" si="12"/>
        <v>46.51</v>
      </c>
      <c r="DN6" s="21">
        <f t="shared" si="12"/>
        <v>24.68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22101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81.180000000000007</v>
      </c>
      <c r="P7" s="24">
        <v>4.88</v>
      </c>
      <c r="Q7" s="24">
        <v>73.349999999999994</v>
      </c>
      <c r="R7" s="24">
        <v>3124</v>
      </c>
      <c r="S7" s="24">
        <v>30126</v>
      </c>
      <c r="T7" s="24">
        <v>346.01</v>
      </c>
      <c r="U7" s="24">
        <v>87.07</v>
      </c>
      <c r="V7" s="24">
        <v>1461</v>
      </c>
      <c r="W7" s="24">
        <v>0.74</v>
      </c>
      <c r="X7" s="24">
        <v>1974.32</v>
      </c>
      <c r="Y7" s="24">
        <v>98.35</v>
      </c>
      <c r="Z7" s="24">
        <v>97.81</v>
      </c>
      <c r="AA7" s="24">
        <v>97.35</v>
      </c>
      <c r="AB7" s="24">
        <v>72.94</v>
      </c>
      <c r="AC7" s="24">
        <v>99.58</v>
      </c>
      <c r="AD7" s="24">
        <v>101.72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>
        <v>1037.6500000000001</v>
      </c>
      <c r="AK7" s="24">
        <v>1036.23</v>
      </c>
      <c r="AL7" s="24">
        <v>1111.04</v>
      </c>
      <c r="AM7" s="24">
        <v>1326.41</v>
      </c>
      <c r="AN7" s="24">
        <v>1387.7</v>
      </c>
      <c r="AO7" s="24">
        <v>112.88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>
        <v>22.02</v>
      </c>
      <c r="AV7" s="24">
        <v>25.55</v>
      </c>
      <c r="AW7" s="24">
        <v>35</v>
      </c>
      <c r="AX7" s="24">
        <v>31.85</v>
      </c>
      <c r="AY7" s="24">
        <v>33.1</v>
      </c>
      <c r="AZ7" s="24">
        <v>49.18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>
        <v>1819.19</v>
      </c>
      <c r="BG7" s="24">
        <v>0</v>
      </c>
      <c r="BH7" s="24">
        <v>0</v>
      </c>
      <c r="BI7" s="24">
        <v>0</v>
      </c>
      <c r="BJ7" s="24">
        <v>0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36.32</v>
      </c>
      <c r="BR7" s="24">
        <v>38.549999999999997</v>
      </c>
      <c r="BS7" s="24">
        <v>38.51</v>
      </c>
      <c r="BT7" s="24">
        <v>35.9</v>
      </c>
      <c r="BU7" s="24">
        <v>37.56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478.66</v>
      </c>
      <c r="CC7" s="24">
        <v>451.77</v>
      </c>
      <c r="CD7" s="24">
        <v>447.57</v>
      </c>
      <c r="CE7" s="24">
        <v>483.01</v>
      </c>
      <c r="CF7" s="24">
        <v>461.02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27.93</v>
      </c>
      <c r="CN7" s="24">
        <v>25.8</v>
      </c>
      <c r="CO7" s="24">
        <v>25.67</v>
      </c>
      <c r="CP7" s="24">
        <v>25.6</v>
      </c>
      <c r="CQ7" s="24">
        <v>25.4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61.8</v>
      </c>
      <c r="CY7" s="24">
        <v>62.88</v>
      </c>
      <c r="CZ7" s="24">
        <v>64.52</v>
      </c>
      <c r="DA7" s="24">
        <v>65.45</v>
      </c>
      <c r="DB7" s="24">
        <v>67.83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>
        <v>38.880000000000003</v>
      </c>
      <c r="DJ7" s="24">
        <v>40.93</v>
      </c>
      <c r="DK7" s="24">
        <v>42.93</v>
      </c>
      <c r="DL7" s="24">
        <v>44.89</v>
      </c>
      <c r="DM7" s="24">
        <v>46.51</v>
      </c>
      <c r="DN7" s="24">
        <v>24.68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DATEVALUE($B7+12-B11&amp;"/1/"&amp;B12)</f>
        <v>47484</v>
      </c>
      <c r="C10" s="28">
        <f>DATEVALUE($B7+12-C11&amp;"/1/"&amp;C12)</f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2024-01-26T08:34:15Z</cp:lastPrinted>
  <dcterms:created xsi:type="dcterms:W3CDTF">2023-12-12T00:53:42Z</dcterms:created>
  <dcterms:modified xsi:type="dcterms:W3CDTF">2024-01-26T08:45:17Z</dcterms:modified>
  <cp:category/>
</cp:coreProperties>
</file>