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9\上下水道課１\00 下水道業務\01 経理関係\09 経営戦略・経営比較分析\経営比較分析\平成２８年度\"/>
    </mc:Choice>
  </mc:AlternateContent>
  <workbookProtection workbookPassword="864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<sst xmlns="http://schemas.openxmlformats.org/spreadsheetml/2006/main" count="220" uniqueCount="110">
  <si>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</si>
  <si>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</si>
  <si>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</si>
  <si>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</si>
  <si>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</si>
  <si>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</si>
  <si>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</si>
  <si>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</si>
  <si>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</si>
  <si>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</si>
  <si>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</si>
  <si>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</si>
  <si>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</si>
  <si>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</si>
  <si>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</si>
  <si>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</si>
  <si>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</si>
  <si>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</si>
  <si>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</si>
  <si>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</si>
  <si>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</si>
  <si>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</si>
  <si>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</si>
  <si>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</si>
  <si>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</si>
  <si>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</si>
  <si>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</si>
  <si>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</si>
  <si>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</si>
  <si>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</si>
  <si>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</si>
  <si>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</si>
  <si>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</si>
  <si>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</si>
  <si>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</si>
  <si>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</si>
  <si>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</si>
  <si>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</si>
  <si>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</si>
  <si>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</si>
  <si>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</si>
  <si>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</si>
  <si>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</si>
  <si>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</si>
  <si>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</si>
  <si>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</si>
  <si>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</si>
  <si>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</si>
  <si>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</si>
  <si>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</si>
  <si>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</si>
  <si>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</si>
  <si>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</si>
  <si>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</si>
  <si>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</si>
  <si>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</si>
  <si>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</si>
  <si>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</si>
  <si>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</si>
  <si>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</si>
  <si>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</si>
  <si>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</si>
  <si>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</si>
  <si>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</si>
  <si>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</si>
  <si>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</si>
  <si>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</si>
  <si>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</si>
  <si>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</si>
  <si>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</si>
  <si>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</si>
  <si>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</si>
  <si>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</si>
  <si>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</si>
  <si>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</si>
  <si>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</si>
  <si>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</si>
  <si>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</si>
  <si>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</si>
  <si>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</si>
  <si>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</si>
  <si>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</si>
  <si>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</si>
  <si>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</si>
  <si>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</si>
  <si>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</si>
  <si>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</si>
  <si>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</si>
  <si>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</si>
  <si>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</si>
  <si>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</si>
  <si>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</si>
  <si>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</si>
  <si>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</si>
  <si>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</si>
  <si>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</si>
  <si>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</si>
  <si>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</si>
  <si>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</si>
  <si>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</si>
  <si>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</si>
  <si>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</si>
  <si>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</si>
  <si>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</si>
  <si>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</si>
  <si>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</si>
  <si>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</si>
  <si>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原価償却率について、平成26年度から大幅に増加し、類似団体と比較しても高い比率となった。今後は平成31年度から平成37年度まで７処理施設を「最適化整備構想」に基づき、順次大規模改修していく予定となっており、また、計画的な点検による早期修繕を行うことで、重大な故障等を未然に防ぐ必要がある。</t>
    <rPh sb="0" eb="2">
      <t>ユウケイ</t>
    </rPh>
    <rPh sb="2" eb="4">
      <t>コテイ</t>
    </rPh>
    <rPh sb="4" eb="6">
      <t>シサン</t>
    </rPh>
    <rPh sb="6" eb="8">
      <t>ゲンカ</t>
    </rPh>
    <rPh sb="8" eb="11">
      <t>ショウキャクリツ</t>
    </rPh>
    <rPh sb="16" eb="18">
      <t>ヘイセイ</t>
    </rPh>
    <rPh sb="20" eb="21">
      <t>ネン</t>
    </rPh>
    <rPh sb="21" eb="22">
      <t>タビ</t>
    </rPh>
    <rPh sb="24" eb="26">
      <t>オオハバ</t>
    </rPh>
    <rPh sb="27" eb="29">
      <t>ゾウカ</t>
    </rPh>
    <rPh sb="31" eb="33">
      <t>ルイジ</t>
    </rPh>
    <rPh sb="33" eb="35">
      <t>ダンタイ</t>
    </rPh>
    <rPh sb="36" eb="38">
      <t>ヒカク</t>
    </rPh>
    <rPh sb="41" eb="42">
      <t>タカ</t>
    </rPh>
    <rPh sb="43" eb="45">
      <t>ヒリツ</t>
    </rPh>
    <rPh sb="50" eb="52">
      <t>コンゴ</t>
    </rPh>
    <rPh sb="53" eb="55">
      <t>ヘイセイ</t>
    </rPh>
    <rPh sb="57" eb="59">
      <t>ネンド</t>
    </rPh>
    <rPh sb="61" eb="63">
      <t>ヘイセイ</t>
    </rPh>
    <rPh sb="65" eb="67">
      <t>ネンド</t>
    </rPh>
    <rPh sb="70" eb="72">
      <t>ショリ</t>
    </rPh>
    <rPh sb="72" eb="74">
      <t>シセツ</t>
    </rPh>
    <rPh sb="76" eb="79">
      <t>サイテキカ</t>
    </rPh>
    <rPh sb="79" eb="81">
      <t>セイビ</t>
    </rPh>
    <rPh sb="81" eb="83">
      <t>コウソウ</t>
    </rPh>
    <rPh sb="85" eb="86">
      <t>モト</t>
    </rPh>
    <rPh sb="89" eb="91">
      <t>ジュンジ</t>
    </rPh>
    <rPh sb="91" eb="94">
      <t>ダイキボ</t>
    </rPh>
    <rPh sb="94" eb="96">
      <t>カイシュウ</t>
    </rPh>
    <rPh sb="100" eb="102">
      <t>ヨテイ</t>
    </rPh>
    <rPh sb="144" eb="146">
      <t>ヒツヨウ</t>
    </rPh>
    <phoneticPr fontId="4"/>
  </si>
  <si>
    <t>今後も人口減少による使用料の減収は避けられず、厳しい経営状態が続くものと考えられるが、水洗化率向上に向けた未接続者への積極的な勧奨や確実な料金収納に努め、将来的には使用料の見直しや処理施設の統廃合を視野にいれながら、使用料以外の収入に依存しない経営改善を実施していきます。
また、7処理施設について、平成31年度から順次大規模改修していく予定となっており、なおかつ、計画的な点検による早期修繕を行うことで長寿命化も図り、突発的な経費増大が発生することのないよう計画的に維持修繕、改築更新に取り組みます。</t>
    <rPh sb="0" eb="2">
      <t>コンゴ</t>
    </rPh>
    <rPh sb="3" eb="5">
      <t>ジンコウ</t>
    </rPh>
    <rPh sb="5" eb="7">
      <t>ゲンショウ</t>
    </rPh>
    <rPh sb="10" eb="12">
      <t>シヨウ</t>
    </rPh>
    <rPh sb="12" eb="13">
      <t>リョウ</t>
    </rPh>
    <rPh sb="14" eb="16">
      <t>ゲンシュウ</t>
    </rPh>
    <rPh sb="17" eb="18">
      <t>サ</t>
    </rPh>
    <rPh sb="23" eb="24">
      <t>キビ</t>
    </rPh>
    <rPh sb="26" eb="28">
      <t>ケイエイ</t>
    </rPh>
    <rPh sb="28" eb="30">
      <t>ジョウタイ</t>
    </rPh>
    <rPh sb="31" eb="32">
      <t>ツヅ</t>
    </rPh>
    <rPh sb="36" eb="37">
      <t>カンガ</t>
    </rPh>
    <rPh sb="43" eb="45">
      <t>スイセン</t>
    </rPh>
    <rPh sb="45" eb="46">
      <t>カ</t>
    </rPh>
    <rPh sb="46" eb="47">
      <t>リツ</t>
    </rPh>
    <rPh sb="47" eb="49">
      <t>コウジョウ</t>
    </rPh>
    <rPh sb="50" eb="51">
      <t>ム</t>
    </rPh>
    <rPh sb="53" eb="56">
      <t>ミセツゾク</t>
    </rPh>
    <rPh sb="56" eb="57">
      <t>シャ</t>
    </rPh>
    <rPh sb="59" eb="62">
      <t>セッキョクテキ</t>
    </rPh>
    <rPh sb="63" eb="65">
      <t>カンショウ</t>
    </rPh>
    <rPh sb="66" eb="68">
      <t>カクジツ</t>
    </rPh>
    <rPh sb="69" eb="71">
      <t>リョウキン</t>
    </rPh>
    <rPh sb="71" eb="73">
      <t>シュウノウ</t>
    </rPh>
    <rPh sb="74" eb="75">
      <t>ツト</t>
    </rPh>
    <rPh sb="77" eb="80">
      <t>ショウライテキ</t>
    </rPh>
    <rPh sb="82" eb="84">
      <t>シヨウ</t>
    </rPh>
    <rPh sb="84" eb="85">
      <t>リョウ</t>
    </rPh>
    <rPh sb="86" eb="88">
      <t>ミナオ</t>
    </rPh>
    <rPh sb="90" eb="92">
      <t>ショリ</t>
    </rPh>
    <rPh sb="92" eb="94">
      <t>シセツ</t>
    </rPh>
    <rPh sb="95" eb="98">
      <t>トウハイゴウ</t>
    </rPh>
    <rPh sb="99" eb="101">
      <t>シヤ</t>
    </rPh>
    <rPh sb="108" eb="110">
      <t>シヨウ</t>
    </rPh>
    <rPh sb="110" eb="111">
      <t>リョウ</t>
    </rPh>
    <rPh sb="111" eb="113">
      <t>イガイ</t>
    </rPh>
    <rPh sb="114" eb="116">
      <t>シュウニュウ</t>
    </rPh>
    <rPh sb="117" eb="119">
      <t>イゾン</t>
    </rPh>
    <rPh sb="122" eb="124">
      <t>ケイエイ</t>
    </rPh>
    <rPh sb="124" eb="126">
      <t>カイゼン</t>
    </rPh>
    <rPh sb="127" eb="129">
      <t>ジッシ</t>
    </rPh>
    <rPh sb="141" eb="143">
      <t>ショリ</t>
    </rPh>
    <rPh sb="143" eb="145">
      <t>シセツ</t>
    </rPh>
    <rPh sb="150" eb="152">
      <t>ヘイセイ</t>
    </rPh>
    <rPh sb="154" eb="156">
      <t>ネンド</t>
    </rPh>
    <rPh sb="158" eb="160">
      <t>ジュンジ</t>
    </rPh>
    <rPh sb="160" eb="163">
      <t>ダイキボ</t>
    </rPh>
    <rPh sb="163" eb="165">
      <t>カイシュウ</t>
    </rPh>
    <rPh sb="169" eb="171">
      <t>ヨテイ</t>
    </rPh>
    <rPh sb="183" eb="186">
      <t>ケイカクテキ</t>
    </rPh>
    <rPh sb="187" eb="189">
      <t>テンケン</t>
    </rPh>
    <rPh sb="192" eb="194">
      <t>ソウキ</t>
    </rPh>
    <rPh sb="194" eb="196">
      <t>シュウゼン</t>
    </rPh>
    <rPh sb="197" eb="198">
      <t>オコナ</t>
    </rPh>
    <rPh sb="202" eb="203">
      <t>チョウ</t>
    </rPh>
    <rPh sb="203" eb="206">
      <t>ジュミョウカ</t>
    </rPh>
    <rPh sb="207" eb="208">
      <t>ハカ</t>
    </rPh>
    <rPh sb="230" eb="233">
      <t>ケイカクテキ</t>
    </rPh>
    <rPh sb="234" eb="236">
      <t>イジ</t>
    </rPh>
    <rPh sb="236" eb="238">
      <t>シュウゼン</t>
    </rPh>
    <rPh sb="239" eb="241">
      <t>カイチク</t>
    </rPh>
    <rPh sb="241" eb="243">
      <t>コウシン</t>
    </rPh>
    <rPh sb="244" eb="245">
      <t>ト</t>
    </rPh>
    <rPh sb="246" eb="247">
      <t>ク</t>
    </rPh>
    <phoneticPr fontId="4"/>
  </si>
  <si>
    <t>農業集落排水事業では平成27年度で経常収支比率が減少し、単年度の収支が黒字であることを示す100%を過去5年間下回っているため、それに伴い累積欠損金比率が年々増加しており、類似団体と比較しても高い傾向となっている。
また、短期的な債務に対する支払能力についても平成27年度で大幅に減少し、類似団体と比較しても低い比率となり、現金といった流動資産が減少傾向にあることが要因となっている。
しかし、企業債償還額は年々減少しており、企業債残高対事業規模比率は類似団体より高い比率となったものの、一般会計からの繰入金も徐々に減少していく見込みである。
経費回収率については、使用料はやや増えたものの、維持管理費等の汚水処理費が増加したため、平成27年度で減少となり、依然として使用料以外の収入に依存している状態であり、汚水処理原価の上昇につながっている。
一方で、水洗化率については、下水への接続件数が昨年度よりやや増加したものの、人口減少により有収水量は年々減少傾向であるため、今後も水洗化率向上へ向けた取組が必要である。</t>
    <rPh sb="0" eb="2">
      <t>ノウギョウ</t>
    </rPh>
    <rPh sb="2" eb="4">
      <t>シュウラク</t>
    </rPh>
    <rPh sb="4" eb="6">
      <t>ハイスイ</t>
    </rPh>
    <rPh sb="6" eb="8">
      <t>ジギョウ</t>
    </rPh>
    <rPh sb="10" eb="12">
      <t>ヘイセイ</t>
    </rPh>
    <rPh sb="14" eb="15">
      <t>ネン</t>
    </rPh>
    <rPh sb="15" eb="16">
      <t>ド</t>
    </rPh>
    <rPh sb="17" eb="19">
      <t>ケイジョウ</t>
    </rPh>
    <rPh sb="19" eb="21">
      <t>シュウシ</t>
    </rPh>
    <rPh sb="21" eb="23">
      <t>ヒリツ</t>
    </rPh>
    <rPh sb="24" eb="26">
      <t>ゲンショウ</t>
    </rPh>
    <rPh sb="28" eb="31">
      <t>タンネンド</t>
    </rPh>
    <rPh sb="32" eb="34">
      <t>シュウシ</t>
    </rPh>
    <rPh sb="35" eb="37">
      <t>クロジ</t>
    </rPh>
    <rPh sb="43" eb="44">
      <t>シメ</t>
    </rPh>
    <rPh sb="55" eb="57">
      <t>シタマワ</t>
    </rPh>
    <rPh sb="67" eb="68">
      <t>トモナ</t>
    </rPh>
    <rPh sb="69" eb="71">
      <t>ルイセキ</t>
    </rPh>
    <rPh sb="71" eb="74">
      <t>ケッソンキン</t>
    </rPh>
    <rPh sb="74" eb="76">
      <t>ヒリツ</t>
    </rPh>
    <rPh sb="77" eb="79">
      <t>ネンネン</t>
    </rPh>
    <rPh sb="79" eb="81">
      <t>ゾウカ</t>
    </rPh>
    <rPh sb="86" eb="88">
      <t>ルイジ</t>
    </rPh>
    <rPh sb="88" eb="90">
      <t>ダンタイ</t>
    </rPh>
    <rPh sb="91" eb="93">
      <t>ヒカク</t>
    </rPh>
    <rPh sb="96" eb="97">
      <t>タカ</t>
    </rPh>
    <rPh sb="98" eb="100">
      <t>ケイコウ</t>
    </rPh>
    <rPh sb="111" eb="114">
      <t>タンキテキ</t>
    </rPh>
    <rPh sb="115" eb="117">
      <t>サイム</t>
    </rPh>
    <rPh sb="118" eb="119">
      <t>タイ</t>
    </rPh>
    <rPh sb="121" eb="123">
      <t>シハライ</t>
    </rPh>
    <rPh sb="123" eb="125">
      <t>ノウリョク</t>
    </rPh>
    <rPh sb="130" eb="132">
      <t>ヘイセイ</t>
    </rPh>
    <rPh sb="134" eb="135">
      <t>ネン</t>
    </rPh>
    <rPh sb="135" eb="136">
      <t>ド</t>
    </rPh>
    <rPh sb="137" eb="139">
      <t>オオハバ</t>
    </rPh>
    <rPh sb="140" eb="142">
      <t>ゲンショウ</t>
    </rPh>
    <rPh sb="144" eb="146">
      <t>ルイジ</t>
    </rPh>
    <rPh sb="146" eb="148">
      <t>ダンタイ</t>
    </rPh>
    <rPh sb="149" eb="151">
      <t>ヒカク</t>
    </rPh>
    <rPh sb="154" eb="155">
      <t>ヒク</t>
    </rPh>
    <rPh sb="156" eb="158">
      <t>ヒリツ</t>
    </rPh>
    <rPh sb="162" eb="164">
      <t>ゲンキン</t>
    </rPh>
    <rPh sb="168" eb="170">
      <t>リュウドウ</t>
    </rPh>
    <rPh sb="170" eb="172">
      <t>シサン</t>
    </rPh>
    <rPh sb="173" eb="175">
      <t>ゲンショウ</t>
    </rPh>
    <rPh sb="175" eb="177">
      <t>ケイコウ</t>
    </rPh>
    <rPh sb="183" eb="185">
      <t>ヨウイン</t>
    </rPh>
    <rPh sb="197" eb="199">
      <t>キギョウ</t>
    </rPh>
    <rPh sb="199" eb="200">
      <t>サイ</t>
    </rPh>
    <rPh sb="200" eb="202">
      <t>ショウカン</t>
    </rPh>
    <rPh sb="202" eb="203">
      <t>ガク</t>
    </rPh>
    <rPh sb="204" eb="206">
      <t>ネンネン</t>
    </rPh>
    <rPh sb="206" eb="208">
      <t>ゲンショウ</t>
    </rPh>
    <rPh sb="244" eb="246">
      <t>イッパン</t>
    </rPh>
    <rPh sb="246" eb="248">
      <t>カイケイ</t>
    </rPh>
    <rPh sb="251" eb="253">
      <t>クリイレ</t>
    </rPh>
    <rPh sb="253" eb="254">
      <t>キン</t>
    </rPh>
    <rPh sb="255" eb="256">
      <t>ジョ</t>
    </rPh>
    <rPh sb="272" eb="274">
      <t>ケイヒ</t>
    </rPh>
    <rPh sb="274" eb="276">
      <t>カイシュウ</t>
    </rPh>
    <rPh sb="276" eb="277">
      <t>リツ</t>
    </rPh>
    <rPh sb="283" eb="285">
      <t>シヨウ</t>
    </rPh>
    <rPh sb="285" eb="286">
      <t>リョウ</t>
    </rPh>
    <rPh sb="289" eb="290">
      <t>フ</t>
    </rPh>
    <rPh sb="296" eb="298">
      <t>イジ</t>
    </rPh>
    <rPh sb="298" eb="300">
      <t>カンリ</t>
    </rPh>
    <rPh sb="300" eb="301">
      <t>ヒ</t>
    </rPh>
    <rPh sb="301" eb="302">
      <t>トウ</t>
    </rPh>
    <rPh sb="303" eb="305">
      <t>オスイ</t>
    </rPh>
    <rPh sb="305" eb="307">
      <t>ショリ</t>
    </rPh>
    <rPh sb="307" eb="308">
      <t>ヒ</t>
    </rPh>
    <rPh sb="309" eb="311">
      <t>ゾウカ</t>
    </rPh>
    <rPh sb="316" eb="318">
      <t>ヘイセイ</t>
    </rPh>
    <rPh sb="320" eb="321">
      <t>ネン</t>
    </rPh>
    <rPh sb="321" eb="322">
      <t>ド</t>
    </rPh>
    <rPh sb="323" eb="325">
      <t>ゲンショウ</t>
    </rPh>
    <rPh sb="329" eb="331">
      <t>イゼン</t>
    </rPh>
    <rPh sb="334" eb="336">
      <t>シヨウ</t>
    </rPh>
    <rPh sb="336" eb="337">
      <t>リョウ</t>
    </rPh>
    <rPh sb="337" eb="339">
      <t>イガイ</t>
    </rPh>
    <rPh sb="340" eb="342">
      <t>シュウニュウ</t>
    </rPh>
    <rPh sb="343" eb="345">
      <t>イゾン</t>
    </rPh>
    <rPh sb="349" eb="351">
      <t>ジョウタイ</t>
    </rPh>
    <rPh sb="355" eb="357">
      <t>オスイ</t>
    </rPh>
    <rPh sb="357" eb="359">
      <t>ショリ</t>
    </rPh>
    <rPh sb="359" eb="361">
      <t>ゲンカ</t>
    </rPh>
    <rPh sb="362" eb="364">
      <t>ジョウショウ</t>
    </rPh>
    <rPh sb="374" eb="376">
      <t>イッポウ</t>
    </rPh>
    <rPh sb="378" eb="380">
      <t>スイセン</t>
    </rPh>
    <rPh sb="380" eb="381">
      <t>カ</t>
    </rPh>
    <rPh sb="381" eb="382">
      <t>リツ</t>
    </rPh>
    <rPh sb="388" eb="390">
      <t>ゲスイ</t>
    </rPh>
    <rPh sb="392" eb="394">
      <t>セツゾク</t>
    </rPh>
    <rPh sb="394" eb="396">
      <t>ケンスウ</t>
    </rPh>
    <rPh sb="397" eb="400">
      <t>サクネンド</t>
    </rPh>
    <rPh sb="404" eb="406">
      <t>ゾウカ</t>
    </rPh>
    <rPh sb="412" eb="414">
      <t>ジンコウ</t>
    </rPh>
    <rPh sb="414" eb="416">
      <t>ゲンショウ</t>
    </rPh>
    <rPh sb="419" eb="420">
      <t>ユウ</t>
    </rPh>
    <rPh sb="420" eb="421">
      <t>シュウ</t>
    </rPh>
    <rPh sb="421" eb="423">
      <t>スイリョウ</t>
    </rPh>
    <rPh sb="424" eb="426">
      <t>ネンネン</t>
    </rPh>
    <rPh sb="426" eb="428">
      <t>ゲンショウ</t>
    </rPh>
    <rPh sb="428" eb="430">
      <t>ケイコウ</t>
    </rPh>
    <rPh sb="436" eb="438">
      <t>コンゴ</t>
    </rPh>
    <rPh sb="439" eb="441">
      <t>スイセン</t>
    </rPh>
    <rPh sb="441" eb="442">
      <t>カ</t>
    </rPh>
    <rPh sb="442" eb="443">
      <t>リツ</t>
    </rPh>
    <rPh sb="443" eb="445">
      <t>コウジョウ</t>
    </rPh>
    <rPh sb="446" eb="447">
      <t>ム</t>
    </rPh>
    <rPh sb="449" eb="451">
      <t>トリクミ</t>
    </rPh>
    <rPh sb="452" eb="4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</si>
</sst>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0.05</c:v>
                </c:pt>
                <c:pt idx="4">
                  <c:v>0</c:v>
                </c:pt>
              </c:numCache>
            </c:numRef>
          </c:val>
        </c:ser>
        <c:dLbls>
          <c:showLegendKey val="0"/>
          <c:showVal val="0"/>
          <c:showCatName val="0"/>
          <c:showSerName val="0"/>
          <c:showPercent val="0"/>
          <c:showBubbleSize val="0"/>
        </c:dLbls>
        <c:gapWidth val="150"/>
        <c:axId val="236208208"/>
        <c:axId val="6444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36208208"/>
        <c:axId val="64442928"/>
      </c:lineChart>
      <c:dateAx>
        <c:axId val="236208208"/>
        <c:scaling>
          <c:orientation val="minMax"/>
        </c:scaling>
        <c:delete val="1"/>
        <c:axPos val="b"/>
        <c:numFmt formatCode="ge" sourceLinked="1"/>
        <c:majorTickMark val="none"/>
        <c:minorTickMark val="none"/>
        <c:tickLblPos val="none"/>
        <c:crossAx val="64442928"/>
        <c:crosses val="autoZero"/>
        <c:auto val="1"/>
        <c:lblOffset val="100"/>
        <c:baseTimeUnit val="years"/>
      </c:dateAx>
      <c:valAx>
        <c:axId val="6444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0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55.49</c:v>
                </c:pt>
                <c:pt idx="1">
                  <c:v>56.02</c:v>
                </c:pt>
                <c:pt idx="2">
                  <c:v>57.92</c:v>
                </c:pt>
                <c:pt idx="3">
                  <c:v>56.1</c:v>
                </c:pt>
                <c:pt idx="4">
                  <c:v>56.1</c:v>
                </c:pt>
              </c:numCache>
            </c:numRef>
          </c:val>
        </c:ser>
        <c:dLbls>
          <c:showLegendKey val="0"/>
          <c:showVal val="0"/>
          <c:showCatName val="0"/>
          <c:showSerName val="0"/>
          <c:showPercent val="0"/>
          <c:showBubbleSize val="0"/>
        </c:dLbls>
        <c:gapWidth val="150"/>
        <c:axId val="289309832"/>
        <c:axId val="2896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89309832"/>
        <c:axId val="289664768"/>
      </c:lineChart>
      <c:dateAx>
        <c:axId val="289309832"/>
        <c:scaling>
          <c:orientation val="minMax"/>
        </c:scaling>
        <c:delete val="1"/>
        <c:axPos val="b"/>
        <c:numFmt formatCode="ge" sourceLinked="1"/>
        <c:majorTickMark val="none"/>
        <c:minorTickMark val="none"/>
        <c:tickLblPos val="none"/>
        <c:crossAx val="289664768"/>
        <c:crosses val="autoZero"/>
        <c:auto val="1"/>
        <c:lblOffset val="100"/>
        <c:baseTimeUnit val="years"/>
      </c:dateAx>
      <c:valAx>
        <c:axId val="289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74.28</c:v>
                </c:pt>
                <c:pt idx="1">
                  <c:v>75.31</c:v>
                </c:pt>
                <c:pt idx="2">
                  <c:v>75.31</c:v>
                </c:pt>
                <c:pt idx="3">
                  <c:v>77.22</c:v>
                </c:pt>
                <c:pt idx="4">
                  <c:v>78.03</c:v>
                </c:pt>
              </c:numCache>
            </c:numRef>
          </c:val>
        </c:ser>
        <c:dLbls>
          <c:showLegendKey val="0"/>
          <c:showVal val="0"/>
          <c:showCatName val="0"/>
          <c:showSerName val="0"/>
          <c:showPercent val="0"/>
          <c:showBubbleSize val="0"/>
        </c:dLbls>
        <c:gapWidth val="150"/>
        <c:axId val="289665944"/>
        <c:axId val="2896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89665944"/>
        <c:axId val="289666336"/>
      </c:lineChart>
      <c:dateAx>
        <c:axId val="289665944"/>
        <c:scaling>
          <c:orientation val="minMax"/>
        </c:scaling>
        <c:delete val="1"/>
        <c:axPos val="b"/>
        <c:numFmt formatCode="ge" sourceLinked="1"/>
        <c:majorTickMark val="none"/>
        <c:minorTickMark val="none"/>
        <c:tickLblPos val="none"/>
        <c:crossAx val="289666336"/>
        <c:crosses val="autoZero"/>
        <c:auto val="1"/>
        <c:lblOffset val="100"/>
        <c:baseTimeUnit val="years"/>
      </c:dateAx>
      <c:valAx>
        <c:axId val="2896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65.16</c:v>
                </c:pt>
                <c:pt idx="1">
                  <c:v>82.53</c:v>
                </c:pt>
                <c:pt idx="2">
                  <c:v>80.59</c:v>
                </c:pt>
                <c:pt idx="3">
                  <c:v>91.69</c:v>
                </c:pt>
                <c:pt idx="4">
                  <c:v>77.180000000000007</c:v>
                </c:pt>
              </c:numCache>
            </c:numRef>
          </c:val>
        </c:ser>
        <c:dLbls>
          <c:showLegendKey val="0"/>
          <c:showVal val="0"/>
          <c:showCatName val="0"/>
          <c:showSerName val="0"/>
          <c:showPercent val="0"/>
          <c:showBubbleSize val="0"/>
        </c:dLbls>
        <c:gapWidth val="150"/>
        <c:axId val="236271760"/>
        <c:axId val="23611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236271760"/>
        <c:axId val="236117624"/>
      </c:lineChart>
      <c:dateAx>
        <c:axId val="236271760"/>
        <c:scaling>
          <c:orientation val="minMax"/>
        </c:scaling>
        <c:delete val="1"/>
        <c:axPos val="b"/>
        <c:numFmt formatCode="ge" sourceLinked="1"/>
        <c:majorTickMark val="none"/>
        <c:minorTickMark val="none"/>
        <c:tickLblPos val="none"/>
        <c:crossAx val="236117624"/>
        <c:crosses val="autoZero"/>
        <c:auto val="1"/>
        <c:lblOffset val="100"/>
        <c:baseTimeUnit val="years"/>
      </c:dateAx>
      <c:valAx>
        <c:axId val="23611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5.0999999999999996</c:v>
                </c:pt>
                <c:pt idx="1">
                  <c:v>6.25</c:v>
                </c:pt>
                <c:pt idx="2">
                  <c:v>7.38</c:v>
                </c:pt>
                <c:pt idx="3">
                  <c:v>22.98</c:v>
                </c:pt>
                <c:pt idx="4">
                  <c:v>25.36</c:v>
                </c:pt>
              </c:numCache>
            </c:numRef>
          </c:val>
        </c:ser>
        <c:dLbls>
          <c:showLegendKey val="0"/>
          <c:showVal val="0"/>
          <c:showCatName val="0"/>
          <c:showSerName val="0"/>
          <c:showPercent val="0"/>
          <c:showBubbleSize val="0"/>
        </c:dLbls>
        <c:gapWidth val="150"/>
        <c:axId val="289447528"/>
        <c:axId val="28921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289447528"/>
        <c:axId val="289211664"/>
      </c:lineChart>
      <c:dateAx>
        <c:axId val="289447528"/>
        <c:scaling>
          <c:orientation val="minMax"/>
        </c:scaling>
        <c:delete val="1"/>
        <c:axPos val="b"/>
        <c:numFmt formatCode="ge" sourceLinked="1"/>
        <c:majorTickMark val="none"/>
        <c:minorTickMark val="none"/>
        <c:tickLblPos val="none"/>
        <c:crossAx val="289211664"/>
        <c:crosses val="autoZero"/>
        <c:auto val="1"/>
        <c:lblOffset val="100"/>
        <c:baseTimeUnit val="years"/>
      </c:dateAx>
      <c:valAx>
        <c:axId val="28921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57080"/>
        <c:axId val="121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21657080"/>
        <c:axId val="121657472"/>
      </c:lineChart>
      <c:dateAx>
        <c:axId val="121657080"/>
        <c:scaling>
          <c:orientation val="minMax"/>
        </c:scaling>
        <c:delete val="1"/>
        <c:axPos val="b"/>
        <c:numFmt formatCode="ge" sourceLinked="1"/>
        <c:majorTickMark val="none"/>
        <c:minorTickMark val="none"/>
        <c:tickLblPos val="none"/>
        <c:crossAx val="121657472"/>
        <c:crosses val="autoZero"/>
        <c:auto val="1"/>
        <c:lblOffset val="100"/>
        <c:baseTimeUnit val="years"/>
      </c:dateAx>
      <c:valAx>
        <c:axId val="121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313.67</c:v>
                </c:pt>
                <c:pt idx="1">
                  <c:v>368.88</c:v>
                </c:pt>
                <c:pt idx="2">
                  <c:v>433.16</c:v>
                </c:pt>
                <c:pt idx="3">
                  <c:v>473.25</c:v>
                </c:pt>
                <c:pt idx="4">
                  <c:v>571.62</c:v>
                </c:pt>
              </c:numCache>
            </c:numRef>
          </c:val>
        </c:ser>
        <c:dLbls>
          <c:showLegendKey val="0"/>
          <c:showVal val="0"/>
          <c:showCatName val="0"/>
          <c:showSerName val="0"/>
          <c:showPercent val="0"/>
          <c:showBubbleSize val="0"/>
        </c:dLbls>
        <c:gapWidth val="150"/>
        <c:axId val="121658648"/>
        <c:axId val="28933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21658648"/>
        <c:axId val="289339280"/>
      </c:lineChart>
      <c:dateAx>
        <c:axId val="121658648"/>
        <c:scaling>
          <c:orientation val="minMax"/>
        </c:scaling>
        <c:delete val="1"/>
        <c:axPos val="b"/>
        <c:numFmt formatCode="ge" sourceLinked="1"/>
        <c:majorTickMark val="none"/>
        <c:minorTickMark val="none"/>
        <c:tickLblPos val="none"/>
        <c:crossAx val="289339280"/>
        <c:crosses val="autoZero"/>
        <c:auto val="1"/>
        <c:lblOffset val="100"/>
        <c:baseTimeUnit val="years"/>
      </c:dateAx>
      <c:valAx>
        <c:axId val="28933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5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1124.76</c:v>
                </c:pt>
                <c:pt idx="1">
                  <c:v>1494.28</c:v>
                </c:pt>
                <c:pt idx="2">
                  <c:v>958.57</c:v>
                </c:pt>
                <c:pt idx="3">
                  <c:v>78.08</c:v>
                </c:pt>
                <c:pt idx="4">
                  <c:v>7.84</c:v>
                </c:pt>
              </c:numCache>
            </c:numRef>
          </c:val>
        </c:ser>
        <c:dLbls>
          <c:showLegendKey val="0"/>
          <c:showVal val="0"/>
          <c:showCatName val="0"/>
          <c:showSerName val="0"/>
          <c:showPercent val="0"/>
          <c:showBubbleSize val="0"/>
        </c:dLbls>
        <c:gapWidth val="150"/>
        <c:axId val="289340456"/>
        <c:axId val="28934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289340456"/>
        <c:axId val="289340848"/>
      </c:lineChart>
      <c:dateAx>
        <c:axId val="289340456"/>
        <c:scaling>
          <c:orientation val="minMax"/>
        </c:scaling>
        <c:delete val="1"/>
        <c:axPos val="b"/>
        <c:numFmt formatCode="ge" sourceLinked="1"/>
        <c:majorTickMark val="none"/>
        <c:minorTickMark val="none"/>
        <c:tickLblPos val="none"/>
        <c:crossAx val="289340848"/>
        <c:crosses val="autoZero"/>
        <c:auto val="1"/>
        <c:lblOffset val="100"/>
        <c:baseTimeUnit val="years"/>
      </c:dateAx>
      <c:valAx>
        <c:axId val="28934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2750.86</c:v>
                </c:pt>
                <c:pt idx="1">
                  <c:v>2643.19</c:v>
                </c:pt>
                <c:pt idx="2">
                  <c:v>2528.9699999999998</c:v>
                </c:pt>
                <c:pt idx="3" formatCode="#,##0.00;&quot;△&quot;#,##0.00">
                  <c:v>0</c:v>
                </c:pt>
                <c:pt idx="4">
                  <c:v>1307.98</c:v>
                </c:pt>
              </c:numCache>
            </c:numRef>
          </c:val>
        </c:ser>
        <c:dLbls>
          <c:showLegendKey val="0"/>
          <c:showVal val="0"/>
          <c:showCatName val="0"/>
          <c:showSerName val="0"/>
          <c:showPercent val="0"/>
          <c:showBubbleSize val="0"/>
        </c:dLbls>
        <c:gapWidth val="150"/>
        <c:axId val="289342024"/>
        <c:axId val="28934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89342024"/>
        <c:axId val="289342416"/>
      </c:lineChart>
      <c:dateAx>
        <c:axId val="289342024"/>
        <c:scaling>
          <c:orientation val="minMax"/>
        </c:scaling>
        <c:delete val="1"/>
        <c:axPos val="b"/>
        <c:numFmt formatCode="ge" sourceLinked="1"/>
        <c:majorTickMark val="none"/>
        <c:minorTickMark val="none"/>
        <c:tickLblPos val="none"/>
        <c:crossAx val="289342416"/>
        <c:crosses val="autoZero"/>
        <c:auto val="1"/>
        <c:lblOffset val="100"/>
        <c:baseTimeUnit val="years"/>
      </c:dateAx>
      <c:valAx>
        <c:axId val="28934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44.44</c:v>
                </c:pt>
                <c:pt idx="1">
                  <c:v>43.06</c:v>
                </c:pt>
                <c:pt idx="2">
                  <c:v>42.03</c:v>
                </c:pt>
                <c:pt idx="3">
                  <c:v>54.04</c:v>
                </c:pt>
                <c:pt idx="4">
                  <c:v>46.16</c:v>
                </c:pt>
              </c:numCache>
            </c:numRef>
          </c:val>
        </c:ser>
        <c:dLbls>
          <c:showLegendKey val="0"/>
          <c:showVal val="0"/>
          <c:showCatName val="0"/>
          <c:showSerName val="0"/>
          <c:showPercent val="0"/>
          <c:showBubbleSize val="0"/>
        </c:dLbls>
        <c:gapWidth val="150"/>
        <c:axId val="289306696"/>
        <c:axId val="28930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89306696"/>
        <c:axId val="289307088"/>
      </c:lineChart>
      <c:dateAx>
        <c:axId val="289306696"/>
        <c:scaling>
          <c:orientation val="minMax"/>
        </c:scaling>
        <c:delete val="1"/>
        <c:axPos val="b"/>
        <c:numFmt formatCode="ge" sourceLinked="1"/>
        <c:majorTickMark val="none"/>
        <c:minorTickMark val="none"/>
        <c:tickLblPos val="none"/>
        <c:crossAx val="289307088"/>
        <c:crosses val="autoZero"/>
        <c:auto val="1"/>
        <c:lblOffset val="100"/>
        <c:baseTimeUnit val="years"/>
      </c:dateAx>
      <c:valAx>
        <c:axId val="28930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348.94</c:v>
                </c:pt>
                <c:pt idx="1">
                  <c:v>359.22</c:v>
                </c:pt>
                <c:pt idx="2">
                  <c:v>368.1</c:v>
                </c:pt>
                <c:pt idx="3">
                  <c:v>286.77999999999997</c:v>
                </c:pt>
                <c:pt idx="4">
                  <c:v>336.07</c:v>
                </c:pt>
              </c:numCache>
            </c:numRef>
          </c:val>
        </c:ser>
        <c:dLbls>
          <c:showLegendKey val="0"/>
          <c:showVal val="0"/>
          <c:showCatName val="0"/>
          <c:showSerName val="0"/>
          <c:showPercent val="0"/>
          <c:showBubbleSize val="0"/>
        </c:dLbls>
        <c:gapWidth val="150"/>
        <c:axId val="289308264"/>
        <c:axId val="28930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89308264"/>
        <c:axId val="289308656"/>
      </c:lineChart>
      <c:dateAx>
        <c:axId val="289308264"/>
        <c:scaling>
          <c:orientation val="minMax"/>
        </c:scaling>
        <c:delete val="1"/>
        <c:axPos val="b"/>
        <c:numFmt formatCode="ge" sourceLinked="1"/>
        <c:majorTickMark val="none"/>
        <c:minorTickMark val="none"/>
        <c:tickLblPos val="none"/>
        <c:crossAx val="289308656"/>
        <c:crosses val="autoZero"/>
        <c:auto val="1"/>
        <c:lblOffset val="100"/>
        <c:baseTimeUnit val="years"/>
      </c:dateAx>
      <c:valAx>
        <c:axId val="28930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0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F36" sqref="BF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32440</v>
      </c>
      <c r="AM8" s="47"/>
      <c r="AN8" s="47"/>
      <c r="AO8" s="47"/>
      <c r="AP8" s="47"/>
      <c r="AQ8" s="47"/>
      <c r="AR8" s="47"/>
      <c r="AS8" s="47"/>
      <c r="AT8" s="43">
        <f>データ!S6</f>
        <v>346.01</v>
      </c>
      <c r="AU8" s="43"/>
      <c r="AV8" s="43"/>
      <c r="AW8" s="43"/>
      <c r="AX8" s="43"/>
      <c r="AY8" s="43"/>
      <c r="AZ8" s="43"/>
      <c r="BA8" s="43"/>
      <c r="BB8" s="43">
        <f>データ!T6</f>
        <v>93.75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68.290000000000006</v>
      </c>
      <c r="J10" s="43"/>
      <c r="K10" s="43"/>
      <c r="L10" s="43"/>
      <c r="M10" s="43"/>
      <c r="N10" s="43"/>
      <c r="O10" s="43"/>
      <c r="P10" s="43">
        <f>データ!O6</f>
        <v>20.73</v>
      </c>
      <c r="Q10" s="43"/>
      <c r="R10" s="43"/>
      <c r="S10" s="43"/>
      <c r="T10" s="43"/>
      <c r="U10" s="43"/>
      <c r="V10" s="43"/>
      <c r="W10" s="43">
        <f>データ!P6</f>
        <v>87</v>
      </c>
      <c r="X10" s="43"/>
      <c r="Y10" s="43"/>
      <c r="Z10" s="43"/>
      <c r="AA10" s="43"/>
      <c r="AB10" s="43"/>
      <c r="AC10" s="43"/>
      <c r="AD10" s="47">
        <f>データ!Q6</f>
        <v>3065</v>
      </c>
      <c r="AE10" s="47"/>
      <c r="AF10" s="47"/>
      <c r="AG10" s="47"/>
      <c r="AH10" s="47"/>
      <c r="AI10" s="47"/>
      <c r="AJ10" s="47"/>
      <c r="AK10" s="2"/>
      <c r="AL10" s="47">
        <f>データ!U6</f>
        <v>6690</v>
      </c>
      <c r="AM10" s="47"/>
      <c r="AN10" s="47"/>
      <c r="AO10" s="47"/>
      <c r="AP10" s="47"/>
      <c r="AQ10" s="47"/>
      <c r="AR10" s="47"/>
      <c r="AS10" s="47"/>
      <c r="AT10" s="43">
        <f>データ!V6</f>
        <v>3.32</v>
      </c>
      <c r="AU10" s="43"/>
      <c r="AV10" s="43"/>
      <c r="AW10" s="43"/>
      <c r="AX10" s="43"/>
      <c r="AY10" s="43"/>
      <c r="AZ10" s="43"/>
      <c r="BA10" s="43"/>
      <c r="BB10" s="43">
        <f>データ!W6</f>
        <v>2015.06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22101</v>
      </c>
      <c r="D6" s="31">
        <f t="shared" si="3"/>
        <v>46</v>
      </c>
      <c r="E6" s="31">
        <f t="shared" si="3"/>
        <v>17</v>
      </c>
      <c r="F6" s="31">
        <f t="shared" si="3"/>
        <v>5</v>
      </c>
      <c r="G6" s="31">
        <f t="shared" si="3"/>
        <v>0</v>
      </c>
      <c r="H6" s="31" t="str">
        <f t="shared" si="3"/>
        <v>青森県　平川市</v>
      </c>
      <c r="I6" s="31" t="str">
        <f t="shared" si="3"/>
        <v>法適用</v>
      </c>
      <c r="J6" s="31" t="str">
        <f t="shared" si="3"/>
        <v>下水道事業</v>
      </c>
      <c r="K6" s="31" t="str">
        <f t="shared" si="3"/>
        <v>農業集落排水</v>
      </c>
      <c r="L6" s="31" t="str">
        <f t="shared" si="3"/>
        <v>F2</v>
      </c>
      <c r="M6" s="32" t="str">
        <f t="shared" si="3"/>
        <v>-</v>
      </c>
      <c r="N6" s="32">
        <f t="shared" si="3"/>
        <v>68.290000000000006</v>
      </c>
      <c r="O6" s="32">
        <f t="shared" si="3"/>
        <v>20.73</v>
      </c>
      <c r="P6" s="32">
        <f t="shared" si="3"/>
        <v>87</v>
      </c>
      <c r="Q6" s="32">
        <f t="shared" si="3"/>
        <v>3065</v>
      </c>
      <c r="R6" s="32">
        <f t="shared" si="3"/>
        <v>32440</v>
      </c>
      <c r="S6" s="32">
        <f t="shared" si="3"/>
        <v>346.01</v>
      </c>
      <c r="T6" s="32">
        <f t="shared" si="3"/>
        <v>93.75</v>
      </c>
      <c r="U6" s="32">
        <f t="shared" si="3"/>
        <v>6690</v>
      </c>
      <c r="V6" s="32">
        <f t="shared" si="3"/>
        <v>3.32</v>
      </c>
      <c r="W6" s="32">
        <f t="shared" si="3"/>
        <v>2015.06</v>
      </c>
      <c r="X6" s="33">
        <f>IF(X7="",NA(),X7)</f>
        <v>65.16</v>
      </c>
      <c r="Y6" s="33">
        <f t="shared" ref="Y6:AG6" si="4">IF(Y7="",NA(),Y7)</f>
        <v>82.53</v>
      </c>
      <c r="Z6" s="33">
        <f t="shared" si="4"/>
        <v>80.59</v>
      </c>
      <c r="AA6" s="33">
        <f t="shared" si="4"/>
        <v>91.69</v>
      </c>
      <c r="AB6" s="33">
        <f t="shared" si="4"/>
        <v>77.180000000000007</v>
      </c>
      <c r="AC6" s="33">
        <f t="shared" si="4"/>
        <v>94.12</v>
      </c>
      <c r="AD6" s="33">
        <f t="shared" si="4"/>
        <v>92.74</v>
      </c>
      <c r="AE6" s="33">
        <f t="shared" si="4"/>
        <v>93.62</v>
      </c>
      <c r="AF6" s="33">
        <f t="shared" si="4"/>
        <v>97.53</v>
      </c>
      <c r="AG6" s="33">
        <f t="shared" si="4"/>
        <v>99.64</v>
      </c>
      <c r="AH6" s="32" t="str">
        <f>IF(AH7="","",IF(AH7="-","【-】","【"&amp;SUBSTITUTE(TEXT(AH7,"#,##0.00"),"-","△")&amp;"】"))</f>
        <v>【99.88】</v>
      </c>
      <c r="AI6" s="33">
        <f>IF(AI7="",NA(),AI7)</f>
        <v>313.67</v>
      </c>
      <c r="AJ6" s="33">
        <f t="shared" ref="AJ6:AR6" si="5">IF(AJ7="",NA(),AJ7)</f>
        <v>368.88</v>
      </c>
      <c r="AK6" s="33">
        <f t="shared" si="5"/>
        <v>433.16</v>
      </c>
      <c r="AL6" s="33">
        <f t="shared" si="5"/>
        <v>473.25</v>
      </c>
      <c r="AM6" s="33">
        <f t="shared" si="5"/>
        <v>571.62</v>
      </c>
      <c r="AN6" s="33">
        <f t="shared" si="5"/>
        <v>262.73</v>
      </c>
      <c r="AO6" s="33">
        <f t="shared" si="5"/>
        <v>243.13</v>
      </c>
      <c r="AP6" s="33">
        <f t="shared" si="5"/>
        <v>280.08</v>
      </c>
      <c r="AQ6" s="33">
        <f t="shared" si="5"/>
        <v>223.09</v>
      </c>
      <c r="AR6" s="33">
        <f t="shared" si="5"/>
        <v>214.61</v>
      </c>
      <c r="AS6" s="32" t="str">
        <f>IF(AS7="","",IF(AS7="-","【-】","【"&amp;SUBSTITUTE(TEXT(AS7,"#,##0.00"),"-","△")&amp;"】"))</f>
        <v>【203.67】</v>
      </c>
      <c r="AT6" s="33">
        <f>IF(AT7="",NA(),AT7)</f>
        <v>1124.76</v>
      </c>
      <c r="AU6" s="33">
        <f t="shared" ref="AU6:BC6" si="6">IF(AU7="",NA(),AU7)</f>
        <v>1494.28</v>
      </c>
      <c r="AV6" s="33">
        <f t="shared" si="6"/>
        <v>958.57</v>
      </c>
      <c r="AW6" s="33">
        <f t="shared" si="6"/>
        <v>78.08</v>
      </c>
      <c r="AX6" s="33">
        <f t="shared" si="6"/>
        <v>7.84</v>
      </c>
      <c r="AY6" s="33">
        <f t="shared" si="6"/>
        <v>194.53</v>
      </c>
      <c r="AZ6" s="33">
        <f t="shared" si="6"/>
        <v>162.52000000000001</v>
      </c>
      <c r="BA6" s="33">
        <f t="shared" si="6"/>
        <v>124.2</v>
      </c>
      <c r="BB6" s="33">
        <f t="shared" si="6"/>
        <v>33.03</v>
      </c>
      <c r="BC6" s="33">
        <f t="shared" si="6"/>
        <v>29.45</v>
      </c>
      <c r="BD6" s="32" t="str">
        <f>IF(BD7="","",IF(BD7="-","【-】","【"&amp;SUBSTITUTE(TEXT(BD7,"#,##0.00"),"-","△")&amp;"】"))</f>
        <v>【34.01】</v>
      </c>
      <c r="BE6" s="33">
        <f>IF(BE7="",NA(),BE7)</f>
        <v>2750.86</v>
      </c>
      <c r="BF6" s="33">
        <f t="shared" ref="BF6:BN6" si="7">IF(BF7="",NA(),BF7)</f>
        <v>2643.19</v>
      </c>
      <c r="BG6" s="33">
        <f t="shared" si="7"/>
        <v>2528.9699999999998</v>
      </c>
      <c r="BH6" s="32">
        <f t="shared" si="7"/>
        <v>0</v>
      </c>
      <c r="BI6" s="33">
        <f t="shared" si="7"/>
        <v>1307.98</v>
      </c>
      <c r="BJ6" s="33">
        <f t="shared" si="7"/>
        <v>1239.2</v>
      </c>
      <c r="BK6" s="33">
        <f t="shared" si="7"/>
        <v>1197.82</v>
      </c>
      <c r="BL6" s="33">
        <f t="shared" si="7"/>
        <v>1126.77</v>
      </c>
      <c r="BM6" s="33">
        <f t="shared" si="7"/>
        <v>1044.8</v>
      </c>
      <c r="BN6" s="33">
        <f t="shared" si="7"/>
        <v>1081.8</v>
      </c>
      <c r="BO6" s="32" t="str">
        <f>IF(BO7="","",IF(BO7="-","【-】","【"&amp;SUBSTITUTE(TEXT(BO7,"#,##0.00"),"-","△")&amp;"】"))</f>
        <v>【1,015.77】</v>
      </c>
      <c r="BP6" s="33">
        <f>IF(BP7="",NA(),BP7)</f>
        <v>44.44</v>
      </c>
      <c r="BQ6" s="33">
        <f t="shared" ref="BQ6:BY6" si="8">IF(BQ7="",NA(),BQ7)</f>
        <v>43.06</v>
      </c>
      <c r="BR6" s="33">
        <f t="shared" si="8"/>
        <v>42.03</v>
      </c>
      <c r="BS6" s="33">
        <f t="shared" si="8"/>
        <v>54.04</v>
      </c>
      <c r="BT6" s="33">
        <f t="shared" si="8"/>
        <v>46.16</v>
      </c>
      <c r="BU6" s="33">
        <f t="shared" si="8"/>
        <v>51.56</v>
      </c>
      <c r="BV6" s="33">
        <f t="shared" si="8"/>
        <v>51.03</v>
      </c>
      <c r="BW6" s="33">
        <f t="shared" si="8"/>
        <v>50.9</v>
      </c>
      <c r="BX6" s="33">
        <f t="shared" si="8"/>
        <v>50.82</v>
      </c>
      <c r="BY6" s="33">
        <f t="shared" si="8"/>
        <v>52.19</v>
      </c>
      <c r="BZ6" s="32" t="str">
        <f>IF(BZ7="","",IF(BZ7="-","【-】","【"&amp;SUBSTITUTE(TEXT(BZ7,"#,##0.00"),"-","△")&amp;"】"))</f>
        <v>【52.78】</v>
      </c>
      <c r="CA6" s="33">
        <f>IF(CA7="",NA(),CA7)</f>
        <v>348.94</v>
      </c>
      <c r="CB6" s="33">
        <f t="shared" ref="CB6:CJ6" si="9">IF(CB7="",NA(),CB7)</f>
        <v>359.22</v>
      </c>
      <c r="CC6" s="33">
        <f t="shared" si="9"/>
        <v>368.1</v>
      </c>
      <c r="CD6" s="33">
        <f t="shared" si="9"/>
        <v>286.77999999999997</v>
      </c>
      <c r="CE6" s="33">
        <f t="shared" si="9"/>
        <v>336.07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55.49</v>
      </c>
      <c r="CM6" s="33">
        <f t="shared" ref="CM6:CU6" si="10">IF(CM7="",NA(),CM7)</f>
        <v>56.02</v>
      </c>
      <c r="CN6" s="33">
        <f t="shared" si="10"/>
        <v>57.92</v>
      </c>
      <c r="CO6" s="33">
        <f t="shared" si="10"/>
        <v>56.1</v>
      </c>
      <c r="CP6" s="33">
        <f t="shared" si="10"/>
        <v>56.1</v>
      </c>
      <c r="CQ6" s="33">
        <f t="shared" si="10"/>
        <v>55.2</v>
      </c>
      <c r="CR6" s="33">
        <f t="shared" si="10"/>
        <v>54.74</v>
      </c>
      <c r="CS6" s="33">
        <f t="shared" si="10"/>
        <v>53.78</v>
      </c>
      <c r="CT6" s="33">
        <f t="shared" si="10"/>
        <v>53.24</v>
      </c>
      <c r="CU6" s="33">
        <f t="shared" si="10"/>
        <v>52.31</v>
      </c>
      <c r="CV6" s="32" t="str">
        <f>IF(CV7="","",IF(CV7="-","【-】","【"&amp;SUBSTITUTE(TEXT(CV7,"#,##0.00"),"-","△")&amp;"】"))</f>
        <v>【52.74】</v>
      </c>
      <c r="CW6" s="33">
        <f>IF(CW7="",NA(),CW7)</f>
        <v>74.28</v>
      </c>
      <c r="CX6" s="33">
        <f t="shared" ref="CX6:DF6" si="11">IF(CX7="",NA(),CX7)</f>
        <v>75.31</v>
      </c>
      <c r="CY6" s="33">
        <f t="shared" si="11"/>
        <v>75.31</v>
      </c>
      <c r="CZ6" s="33">
        <f t="shared" si="11"/>
        <v>77.22</v>
      </c>
      <c r="DA6" s="33">
        <f t="shared" si="11"/>
        <v>78.03</v>
      </c>
      <c r="DB6" s="33">
        <f t="shared" si="11"/>
        <v>83.73</v>
      </c>
      <c r="DC6" s="33">
        <f t="shared" si="11"/>
        <v>83.88</v>
      </c>
      <c r="DD6" s="33">
        <f t="shared" si="11"/>
        <v>84.06</v>
      </c>
      <c r="DE6" s="33">
        <f t="shared" si="11"/>
        <v>84.07</v>
      </c>
      <c r="DF6" s="33">
        <f t="shared" si="11"/>
        <v>84.32</v>
      </c>
      <c r="DG6" s="32" t="str">
        <f>IF(DG7="","",IF(DG7="-","【-】","【"&amp;SUBSTITUTE(TEXT(DG7,"#,##0.00"),"-","△")&amp;"】"))</f>
        <v>【84.50】</v>
      </c>
      <c r="DH6" s="33">
        <f>IF(DH7="",NA(),DH7)</f>
        <v>5.0999999999999996</v>
      </c>
      <c r="DI6" s="33">
        <f t="shared" ref="DI6:DQ6" si="12">IF(DI7="",NA(),DI7)</f>
        <v>6.25</v>
      </c>
      <c r="DJ6" s="33">
        <f t="shared" si="12"/>
        <v>7.38</v>
      </c>
      <c r="DK6" s="33">
        <f t="shared" si="12"/>
        <v>22.98</v>
      </c>
      <c r="DL6" s="33">
        <f t="shared" si="12"/>
        <v>25.36</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3">
        <f t="shared" si="14"/>
        <v>0.05</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22101</v>
      </c>
      <c r="D7" s="35">
        <v>46</v>
      </c>
      <c r="E7" s="35">
        <v>17</v>
      </c>
      <c r="F7" s="35">
        <v>5</v>
      </c>
      <c r="G7" s="35">
        <v>0</v>
      </c>
      <c r="H7" s="35" t="s">
        <v>96</v>
      </c>
      <c r="I7" s="35" t="s">
        <v>97</v>
      </c>
      <c r="J7" s="35" t="s">
        <v>98</v>
      </c>
      <c r="K7" s="35" t="s">
        <v>99</v>
      </c>
      <c r="L7" s="35" t="s">
        <v>100</v>
      </c>
      <c r="M7" s="36" t="s">
        <v>101</v>
      </c>
      <c r="N7" s="36">
        <v>68.290000000000006</v>
      </c>
      <c r="O7" s="36">
        <v>20.73</v>
      </c>
      <c r="P7" s="36">
        <v>87</v>
      </c>
      <c r="Q7" s="36">
        <v>3065</v>
      </c>
      <c r="R7" s="36">
        <v>32440</v>
      </c>
      <c r="S7" s="36">
        <v>346.01</v>
      </c>
      <c r="T7" s="36">
        <v>93.75</v>
      </c>
      <c r="U7" s="36">
        <v>6690</v>
      </c>
      <c r="V7" s="36">
        <v>3.32</v>
      </c>
      <c r="W7" s="36">
        <v>2015.06</v>
      </c>
      <c r="X7" s="36">
        <v>65.16</v>
      </c>
      <c r="Y7" s="36">
        <v>82.53</v>
      </c>
      <c r="Z7" s="36">
        <v>80.59</v>
      </c>
      <c r="AA7" s="36">
        <v>91.69</v>
      </c>
      <c r="AB7" s="36">
        <v>77.180000000000007</v>
      </c>
      <c r="AC7" s="36">
        <v>94.12</v>
      </c>
      <c r="AD7" s="36">
        <v>92.74</v>
      </c>
      <c r="AE7" s="36">
        <v>93.62</v>
      </c>
      <c r="AF7" s="36">
        <v>97.53</v>
      </c>
      <c r="AG7" s="36">
        <v>99.64</v>
      </c>
      <c r="AH7" s="36">
        <v>99.88</v>
      </c>
      <c r="AI7" s="36">
        <v>313.67</v>
      </c>
      <c r="AJ7" s="36">
        <v>368.88</v>
      </c>
      <c r="AK7" s="36">
        <v>433.16</v>
      </c>
      <c r="AL7" s="36">
        <v>473.25</v>
      </c>
      <c r="AM7" s="36">
        <v>571.62</v>
      </c>
      <c r="AN7" s="36">
        <v>262.73</v>
      </c>
      <c r="AO7" s="36">
        <v>243.13</v>
      </c>
      <c r="AP7" s="36">
        <v>280.08</v>
      </c>
      <c r="AQ7" s="36">
        <v>223.09</v>
      </c>
      <c r="AR7" s="36">
        <v>214.61</v>
      </c>
      <c r="AS7" s="36">
        <v>203.67</v>
      </c>
      <c r="AT7" s="36">
        <v>1124.76</v>
      </c>
      <c r="AU7" s="36">
        <v>1494.28</v>
      </c>
      <c r="AV7" s="36">
        <v>958.57</v>
      </c>
      <c r="AW7" s="36">
        <v>78.08</v>
      </c>
      <c r="AX7" s="36">
        <v>7.84</v>
      </c>
      <c r="AY7" s="36">
        <v>194.53</v>
      </c>
      <c r="AZ7" s="36">
        <v>162.52000000000001</v>
      </c>
      <c r="BA7" s="36">
        <v>124.2</v>
      </c>
      <c r="BB7" s="36">
        <v>33.03</v>
      </c>
      <c r="BC7" s="36">
        <v>29.45</v>
      </c>
      <c r="BD7" s="36">
        <v>34.01</v>
      </c>
      <c r="BE7" s="36">
        <v>2750.86</v>
      </c>
      <c r="BF7" s="36">
        <v>2643.19</v>
      </c>
      <c r="BG7" s="36">
        <v>2528.9699999999998</v>
      </c>
      <c r="BH7" s="36">
        <v>0</v>
      </c>
      <c r="BI7" s="36">
        <v>1307.98</v>
      </c>
      <c r="BJ7" s="36">
        <v>1239.2</v>
      </c>
      <c r="BK7" s="36">
        <v>1197.82</v>
      </c>
      <c r="BL7" s="36">
        <v>1126.77</v>
      </c>
      <c r="BM7" s="36">
        <v>1044.8</v>
      </c>
      <c r="BN7" s="36">
        <v>1081.8</v>
      </c>
      <c r="BO7" s="36">
        <v>1015.77</v>
      </c>
      <c r="BP7" s="36">
        <v>44.44</v>
      </c>
      <c r="BQ7" s="36">
        <v>43.06</v>
      </c>
      <c r="BR7" s="36">
        <v>42.03</v>
      </c>
      <c r="BS7" s="36">
        <v>54.04</v>
      </c>
      <c r="BT7" s="36">
        <v>46.16</v>
      </c>
      <c r="BU7" s="36">
        <v>51.56</v>
      </c>
      <c r="BV7" s="36">
        <v>51.03</v>
      </c>
      <c r="BW7" s="36">
        <v>50.9</v>
      </c>
      <c r="BX7" s="36">
        <v>50.82</v>
      </c>
      <c r="BY7" s="36">
        <v>52.19</v>
      </c>
      <c r="BZ7" s="36">
        <v>52.78</v>
      </c>
      <c r="CA7" s="36">
        <v>348.94</v>
      </c>
      <c r="CB7" s="36">
        <v>359.22</v>
      </c>
      <c r="CC7" s="36">
        <v>368.1</v>
      </c>
      <c r="CD7" s="36">
        <v>286.77999999999997</v>
      </c>
      <c r="CE7" s="36">
        <v>336.07</v>
      </c>
      <c r="CF7" s="36">
        <v>283.26</v>
      </c>
      <c r="CG7" s="36">
        <v>289.60000000000002</v>
      </c>
      <c r="CH7" s="36">
        <v>293.27</v>
      </c>
      <c r="CI7" s="36">
        <v>300.52</v>
      </c>
      <c r="CJ7" s="36">
        <v>296.14</v>
      </c>
      <c r="CK7" s="36">
        <v>289.81</v>
      </c>
      <c r="CL7" s="36">
        <v>55.49</v>
      </c>
      <c r="CM7" s="36">
        <v>56.02</v>
      </c>
      <c r="CN7" s="36">
        <v>57.92</v>
      </c>
      <c r="CO7" s="36">
        <v>56.1</v>
      </c>
      <c r="CP7" s="36">
        <v>56.1</v>
      </c>
      <c r="CQ7" s="36">
        <v>55.2</v>
      </c>
      <c r="CR7" s="36">
        <v>54.74</v>
      </c>
      <c r="CS7" s="36">
        <v>53.78</v>
      </c>
      <c r="CT7" s="36">
        <v>53.24</v>
      </c>
      <c r="CU7" s="36">
        <v>52.31</v>
      </c>
      <c r="CV7" s="36">
        <v>52.74</v>
      </c>
      <c r="CW7" s="36">
        <v>74.28</v>
      </c>
      <c r="CX7" s="36">
        <v>75.31</v>
      </c>
      <c r="CY7" s="36">
        <v>75.31</v>
      </c>
      <c r="CZ7" s="36">
        <v>77.22</v>
      </c>
      <c r="DA7" s="36">
        <v>78.03</v>
      </c>
      <c r="DB7" s="36">
        <v>83.73</v>
      </c>
      <c r="DC7" s="36">
        <v>83.88</v>
      </c>
      <c r="DD7" s="36">
        <v>84.06</v>
      </c>
      <c r="DE7" s="36">
        <v>84.07</v>
      </c>
      <c r="DF7" s="36">
        <v>84.32</v>
      </c>
      <c r="DG7" s="36">
        <v>84.5</v>
      </c>
      <c r="DH7" s="36">
        <v>5.0999999999999996</v>
      </c>
      <c r="DI7" s="36">
        <v>6.25</v>
      </c>
      <c r="DJ7" s="36">
        <v>7.38</v>
      </c>
      <c r="DK7" s="36">
        <v>22.98</v>
      </c>
      <c r="DL7" s="36">
        <v>25.36</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0.05</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dcterms:created xsi:type="dcterms:W3CDTF">2017-02-08T02:40:26Z</dcterms:created>
  <dcterms:modified xsi:type="dcterms:W3CDTF">2017-02-16T06:08:52Z</dcterms:modified>
  <cp:category/>
</cp:coreProperties>
</file>